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F31" i="1"/>
  <c r="F44" i="1" s="1"/>
  <c r="E40" i="1"/>
  <c r="F40" i="1"/>
  <c r="E52" i="1"/>
  <c r="E72" i="1" s="1"/>
  <c r="F52" i="1"/>
  <c r="F72" i="1" s="1"/>
  <c r="E71" i="1"/>
  <c r="F71" i="1"/>
  <c r="E80" i="1"/>
  <c r="F80" i="1"/>
  <c r="F45" i="1" l="1"/>
  <c r="F73" i="1" s="1"/>
  <c r="E45" i="1"/>
  <c r="E73" i="1" s="1"/>
</calcChain>
</file>

<file path=xl/sharedStrings.xml><?xml version="1.0" encoding="utf-8"?>
<sst xmlns="http://schemas.openxmlformats.org/spreadsheetml/2006/main" count="336" uniqueCount="193">
  <si>
    <t>JUDETUL  VASLUI</t>
  </si>
  <si>
    <t>COMUNA ROSIESTI</t>
  </si>
  <si>
    <t>CIF 5117550</t>
  </si>
  <si>
    <t xml:space="preserve"> </t>
  </si>
  <si>
    <t>Bilant</t>
  </si>
  <si>
    <t>Trimestrul: 1,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</si>
  <si>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</si>
  <si>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</si>
  <si>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</si>
  <si>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</si>
  <si>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</si>
  <si>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</si>
  <si>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</si>
  <si>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</si>
  <si>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</si>
  <si>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</si>
  <si>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</si>
  <si>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</si>
  <si>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</si>
  <si>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</si>
  <si>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</si>
  <si>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</si>
  <si>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</si>
  <si>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</si>
  <si>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</si>
  <si>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</si>
  <si>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</si>
  <si>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</si>
  <si>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</si>
  <si>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</si>
  <si>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</si>
  <si>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</si>
  <si>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</si>
  <si>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</si>
  <si>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</si>
  <si>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</si>
  <si>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</si>
  <si>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</si>
  <si>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</si>
  <si>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</si>
  <si>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</si>
  <si>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</si>
  <si>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</si>
  <si>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</si>
  <si>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</si>
  <si>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</si>
  <si>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</si>
  <si>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</si>
  <si>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</si>
  <si>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</si>
  <si>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</si>
  <si>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</si>
  <si>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</si>
  <si>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</si>
  <si>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</si>
  <si>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</si>
  <si>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</si>
  <si>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</si>
  <si>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</si>
  <si>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</si>
  <si>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</si>
  <si>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</si>
  <si>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</si>
  <si>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</si>
  <si>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4310100**+4310200**+4310300**+4310400**+ 4310500**+ 4310700**+4370100**+4370200**+ 4370300**+ 4420400+ 4420800**+ 4440000**+ 4460000**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</si>
  <si>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</si>
  <si>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</si>
  <si>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</si>
  <si>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</si>
  <si>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</si>
  <si>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</si>
  <si>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</si>
  <si>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</si>
  <si>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</si>
  <si>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</si>
  <si>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</si>
  <si>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</si>
  <si>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</si>
  <si>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</si>
  <si>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</si>
  <si>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</si>
  <si>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</si>
  <si>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</si>
  <si>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</si>
  <si>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</si>
  <si>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</si>
  <si>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</si>
  <si>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</si>
  <si>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</si>
  <si>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</si>
  <si>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</si>
  <si>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</si>
  <si>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</si>
  <si>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</si>
  <si>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</si>
  <si>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</si>
  <si>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</si>
  <si>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</si>
  <si>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</si>
  <si>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</si>
  <si>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</si>
  <si>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</si>
  <si>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</si>
  <si>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</si>
  <si>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</si>
  <si>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</si>
  <si>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</si>
  <si>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</si>
  <si>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</si>
  <si>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</si>
  <si>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</si>
  <si>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</si>
  <si>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</si>
  <si>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</si>
  <si>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</si>
  <si>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</si>
  <si>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</si>
  <si>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</si>
  <si>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</si>
  <si>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</si>
  <si>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</si>
  <si>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</si>
  <si>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</si>
  <si>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</si>
  <si>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</si>
  <si>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</si>
  <si>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</si>
  <si>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</si>
  <si>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</si>
  <si>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</si>
  <si>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</si>
  <si>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</si>
  <si>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</si>
  <si>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</si>
  <si>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</si>
  <si>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</si>
  <si>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</si>
  <si>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+ 4420800+ 4440000+ 4460000+ 4480100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</si>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</sst>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43.5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90915</v>
      </c>
      <c r="F10" s="10">
        <v>80502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503997</v>
      </c>
      <c r="F11" s="10">
        <v>496904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13841702</v>
      </c>
      <c r="F12" s="10">
        <v>13841430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43.5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14436614</v>
      </c>
      <c r="F18" s="10">
        <f>F10+F11+F12+F13+F14+F16</f>
        <v>14418836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117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436780</v>
      </c>
      <c r="F20" s="10">
        <v>444048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22320</v>
      </c>
      <c r="F22" s="10">
        <v>22320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43.5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7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1052566</v>
      </c>
      <c r="F26" s="10">
        <v>1532461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1052566</v>
      </c>
      <c r="F27" s="10">
        <v>1532461</v>
      </c>
    </row>
    <row r="28" spans="1:6" s="6" customFormat="1" ht="106.5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1074886</v>
      </c>
      <c r="F31" s="10">
        <f>F22+F26+F28+F30</f>
        <v>1554781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27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571742</v>
      </c>
      <c r="F34" s="10">
        <v>937198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0</v>
      </c>
      <c r="F35" s="10">
        <v>7550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96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ht="22.5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571742</v>
      </c>
      <c r="F40" s="10">
        <f>F34+F35+F37+F38</f>
        <v>944748</v>
      </c>
    </row>
    <row r="41" spans="1:6" s="6" customFormat="1" ht="43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2083408</v>
      </c>
      <c r="F44" s="10">
        <f>F20+F31+F32+F40+F41+F42+F43</f>
        <v>2943577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16520022</v>
      </c>
      <c r="F45" s="10">
        <f>F18+F44</f>
        <v>17362413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ht="22.5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62859</v>
      </c>
      <c r="F51" s="10">
        <v>62859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62859</v>
      </c>
      <c r="F52" s="10">
        <f>F48+F50+F51</f>
        <v>62859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3159</v>
      </c>
      <c r="F54" s="10">
        <v>4335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1865</v>
      </c>
      <c r="F56" s="10">
        <v>3041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69760</v>
      </c>
      <c r="F58" s="10">
        <v>72146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44140</v>
      </c>
      <c r="F60" s="10">
        <v>46604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96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0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0</v>
      </c>
      <c r="F63" s="10">
        <v>0</v>
      </c>
    </row>
    <row r="64" spans="1:6" s="6" customFormat="1" ht="64.5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7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81781</v>
      </c>
      <c r="F66" s="10">
        <v>86506</v>
      </c>
    </row>
    <row r="67" spans="1:6" s="6" customFormat="1" ht="43.5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0</v>
      </c>
      <c r="F67" s="10">
        <v>0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ht="22.5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154700</v>
      </c>
      <c r="F71" s="10">
        <f>F54+F58+F62+F64+F65+F66+F67+F69+F70</f>
        <v>162987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217559</v>
      </c>
      <c r="F72" s="10">
        <f>F52+F71</f>
        <v>225846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16302463</v>
      </c>
      <c r="F73" s="10">
        <f>F45-F72</f>
        <v>17136567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43.5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12232576</v>
      </c>
      <c r="F75" s="10">
        <v>12232576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3562291</v>
      </c>
      <c r="F76" s="10">
        <v>4076158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507596</v>
      </c>
      <c r="F78" s="10">
        <v>827833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16302463</v>
      </c>
      <c r="F80" s="10">
        <f>F75+F76-F77+F78-F79</f>
        <v>17136567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 t="s">
        <v>189</v>
      </c>
      <c r="B83" s="3"/>
      <c r="C83" s="3" t="s">
        <v>190</v>
      </c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2016-08-01T09:12:28Z</dcterms:created>
  <dcterms:modified xsi:type="dcterms:W3CDTF">2016-08-01T09:12:30Z</dcterms:modified>
</cp:coreProperties>
</file>