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Rosiest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17" i="1" s="1"/>
  <c r="D16" i="1" s="1"/>
  <c r="E18" i="1"/>
  <c r="E17" i="1" s="1"/>
  <c r="E16" i="1" s="1"/>
  <c r="F18" i="1"/>
  <c r="K18" i="1" s="1"/>
  <c r="G18" i="1"/>
  <c r="G17" i="1" s="1"/>
  <c r="H18" i="1"/>
  <c r="H17" i="1" s="1"/>
  <c r="H16" i="1" s="1"/>
  <c r="I18" i="1"/>
  <c r="I17" i="1" s="1"/>
  <c r="I16" i="1" s="1"/>
  <c r="J18" i="1"/>
  <c r="J17" i="1" s="1"/>
  <c r="J16" i="1" s="1"/>
  <c r="F19" i="1"/>
  <c r="K19" i="1" s="1"/>
  <c r="D20" i="1"/>
  <c r="E20" i="1"/>
  <c r="G20" i="1"/>
  <c r="F20" i="1" s="1"/>
  <c r="K20" i="1" s="1"/>
  <c r="H20" i="1"/>
  <c r="I20" i="1"/>
  <c r="J20" i="1"/>
  <c r="F21" i="1"/>
  <c r="K21" i="1" s="1"/>
  <c r="F22" i="1"/>
  <c r="K22" i="1"/>
  <c r="D25" i="1"/>
  <c r="D24" i="1" s="1"/>
  <c r="D23" i="1" s="1"/>
  <c r="E25" i="1"/>
  <c r="E24" i="1" s="1"/>
  <c r="E23" i="1" s="1"/>
  <c r="F25" i="1"/>
  <c r="K25" i="1" s="1"/>
  <c r="G25" i="1"/>
  <c r="G24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/>
  <c r="F27" i="1"/>
  <c r="K27" i="1" s="1"/>
  <c r="D28" i="1"/>
  <c r="E28" i="1"/>
  <c r="G28" i="1"/>
  <c r="F28" i="1" s="1"/>
  <c r="K28" i="1" s="1"/>
  <c r="H28" i="1"/>
  <c r="I28" i="1"/>
  <c r="J28" i="1"/>
  <c r="F29" i="1"/>
  <c r="K29" i="1" s="1"/>
  <c r="F30" i="1"/>
  <c r="K30" i="1"/>
  <c r="F31" i="1"/>
  <c r="K31" i="1"/>
  <c r="D33" i="1"/>
  <c r="D32" i="1" s="1"/>
  <c r="E33" i="1"/>
  <c r="E32" i="1" s="1"/>
  <c r="F33" i="1"/>
  <c r="K33" i="1" s="1"/>
  <c r="G33" i="1"/>
  <c r="H33" i="1"/>
  <c r="I33" i="1"/>
  <c r="J33" i="1"/>
  <c r="F34" i="1"/>
  <c r="K34" i="1" s="1"/>
  <c r="F35" i="1"/>
  <c r="K35" i="1" s="1"/>
  <c r="F36" i="1"/>
  <c r="K36" i="1"/>
  <c r="D38" i="1"/>
  <c r="D37" i="1" s="1"/>
  <c r="E38" i="1"/>
  <c r="E37" i="1" s="1"/>
  <c r="F38" i="1"/>
  <c r="K38" i="1" s="1"/>
  <c r="G38" i="1"/>
  <c r="G37" i="1" s="1"/>
  <c r="H38" i="1"/>
  <c r="H37" i="1" s="1"/>
  <c r="I38" i="1"/>
  <c r="I37" i="1" s="1"/>
  <c r="J38" i="1"/>
  <c r="J37" i="1" s="1"/>
  <c r="F39" i="1"/>
  <c r="K39" i="1"/>
  <c r="F40" i="1"/>
  <c r="K40" i="1" s="1"/>
  <c r="F41" i="1"/>
  <c r="K41" i="1" s="1"/>
  <c r="D43" i="1"/>
  <c r="D42" i="1" s="1"/>
  <c r="E43" i="1"/>
  <c r="E42" i="1" s="1"/>
  <c r="G43" i="1"/>
  <c r="F43" i="1" s="1"/>
  <c r="K43" i="1" s="1"/>
  <c r="H43" i="1"/>
  <c r="H42" i="1" s="1"/>
  <c r="I43" i="1"/>
  <c r="I42" i="1" s="1"/>
  <c r="J43" i="1"/>
  <c r="J42" i="1" s="1"/>
  <c r="F44" i="1"/>
  <c r="K44" i="1"/>
  <c r="D48" i="1"/>
  <c r="D47" i="1" s="1"/>
  <c r="D46" i="1" s="1"/>
  <c r="E48" i="1"/>
  <c r="E47" i="1" s="1"/>
  <c r="E46" i="1" s="1"/>
  <c r="G48" i="1"/>
  <c r="G47" i="1" s="1"/>
  <c r="H48" i="1"/>
  <c r="H47" i="1" s="1"/>
  <c r="H46" i="1" s="1"/>
  <c r="I48" i="1"/>
  <c r="I47" i="1" s="1"/>
  <c r="I46" i="1" s="1"/>
  <c r="J48" i="1"/>
  <c r="J47" i="1" s="1"/>
  <c r="J46" i="1" s="1"/>
  <c r="F49" i="1"/>
  <c r="K49" i="1"/>
  <c r="D51" i="1"/>
  <c r="E51" i="1"/>
  <c r="F51" i="1"/>
  <c r="K51" i="1" s="1"/>
  <c r="G51" i="1"/>
  <c r="G50" i="1" s="1"/>
  <c r="H51" i="1"/>
  <c r="I51" i="1"/>
  <c r="I50" i="1" s="1"/>
  <c r="J51" i="1"/>
  <c r="J50" i="1" s="1"/>
  <c r="F52" i="1"/>
  <c r="K52" i="1" s="1"/>
  <c r="D54" i="1"/>
  <c r="D53" i="1" s="1"/>
  <c r="E54" i="1"/>
  <c r="E53" i="1" s="1"/>
  <c r="G54" i="1"/>
  <c r="G53" i="1" s="1"/>
  <c r="H54" i="1"/>
  <c r="H53" i="1" s="1"/>
  <c r="I54" i="1"/>
  <c r="I53" i="1" s="1"/>
  <c r="J54" i="1"/>
  <c r="J53" i="1" s="1"/>
  <c r="F55" i="1"/>
  <c r="K55" i="1" s="1"/>
  <c r="F56" i="1"/>
  <c r="K56" i="1"/>
  <c r="F57" i="1"/>
  <c r="K57" i="1"/>
  <c r="D60" i="1"/>
  <c r="D59" i="1" s="1"/>
  <c r="D58" i="1" s="1"/>
  <c r="E60" i="1"/>
  <c r="E59" i="1" s="1"/>
  <c r="E58" i="1" s="1"/>
  <c r="F60" i="1"/>
  <c r="K60" i="1" s="1"/>
  <c r="G60" i="1"/>
  <c r="G59" i="1" s="1"/>
  <c r="H60" i="1"/>
  <c r="H59" i="1" s="1"/>
  <c r="H58" i="1" s="1"/>
  <c r="I60" i="1"/>
  <c r="I59" i="1" s="1"/>
  <c r="I58" i="1" s="1"/>
  <c r="J60" i="1"/>
  <c r="J59" i="1" s="1"/>
  <c r="J58" i="1" s="1"/>
  <c r="F61" i="1"/>
  <c r="K61" i="1" s="1"/>
  <c r="E45" i="1" l="1"/>
  <c r="F37" i="1"/>
  <c r="K37" i="1" s="1"/>
  <c r="G23" i="1"/>
  <c r="F23" i="1" s="1"/>
  <c r="K23" i="1" s="1"/>
  <c r="F24" i="1"/>
  <c r="K24" i="1" s="1"/>
  <c r="H15" i="1"/>
  <c r="E50" i="1"/>
  <c r="D50" i="1"/>
  <c r="J32" i="1"/>
  <c r="J15" i="1" s="1"/>
  <c r="J14" i="1" s="1"/>
  <c r="I32" i="1"/>
  <c r="I15" i="1" s="1"/>
  <c r="I14" i="1" s="1"/>
  <c r="F17" i="1"/>
  <c r="K17" i="1" s="1"/>
  <c r="G16" i="1"/>
  <c r="F50" i="1"/>
  <c r="K50" i="1" s="1"/>
  <c r="G46" i="1"/>
  <c r="F47" i="1"/>
  <c r="K47" i="1" s="1"/>
  <c r="D45" i="1"/>
  <c r="H32" i="1"/>
  <c r="G58" i="1"/>
  <c r="F58" i="1" s="1"/>
  <c r="K58" i="1" s="1"/>
  <c r="F59" i="1"/>
  <c r="K59" i="1" s="1"/>
  <c r="J45" i="1"/>
  <c r="G32" i="1"/>
  <c r="F32" i="1" s="1"/>
  <c r="K32" i="1" s="1"/>
  <c r="E15" i="1"/>
  <c r="E14" i="1" s="1"/>
  <c r="F53" i="1"/>
  <c r="K53" i="1" s="1"/>
  <c r="H50" i="1"/>
  <c r="H45" i="1" s="1"/>
  <c r="I45" i="1"/>
  <c r="D15" i="1"/>
  <c r="D14" i="1" s="1"/>
  <c r="G42" i="1"/>
  <c r="F42" i="1" s="1"/>
  <c r="K42" i="1" s="1"/>
  <c r="F54" i="1"/>
  <c r="K54" i="1" s="1"/>
  <c r="F48" i="1"/>
  <c r="K48" i="1" s="1"/>
  <c r="J12" i="1" l="1"/>
  <c r="J13" i="1"/>
  <c r="I13" i="1"/>
  <c r="I12" i="1"/>
  <c r="G45" i="1"/>
  <c r="F45" i="1" s="1"/>
  <c r="K45" i="1" s="1"/>
  <c r="F46" i="1"/>
  <c r="K46" i="1" s="1"/>
  <c r="F16" i="1"/>
  <c r="K16" i="1" s="1"/>
  <c r="G15" i="1"/>
  <c r="H14" i="1"/>
  <c r="E12" i="1"/>
  <c r="E13" i="1"/>
  <c r="D12" i="1"/>
  <c r="D13" i="1"/>
  <c r="F15" i="1" l="1"/>
  <c r="K15" i="1" s="1"/>
  <c r="G14" i="1"/>
  <c r="H12" i="1"/>
  <c r="H13" i="1"/>
  <c r="F14" i="1" l="1"/>
  <c r="K14" i="1" s="1"/>
  <c r="G12" i="1"/>
  <c r="F12" i="1" s="1"/>
  <c r="K12" i="1" s="1"/>
  <c r="G13" i="1"/>
  <c r="F13" i="1" s="1"/>
  <c r="K13" i="1" s="1"/>
</calcChain>
</file>

<file path=xl/sharedStrings.xml><?xml version="1.0" encoding="utf-8"?>
<sst xmlns="http://schemas.openxmlformats.org/spreadsheetml/2006/main" count="178" uniqueCount="177">
  <si>
    <t>JUDETUL  VASLUI</t>
  </si>
  <si>
    <t>COMUNA ROSIESTI</t>
  </si>
  <si>
    <t>CIF 5117550</t>
  </si>
  <si>
    <t xml:space="preserve"> Anexa 12</t>
  </si>
  <si>
    <t>Cont de executie - Venituri - Bugetul local</t>
  </si>
  <si>
    <t>Trimestrul: 1, Anul: 2017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</si>
  <si>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</si>
  <si>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</si>
  <si>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</si>
  <si>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</si>
  <si>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</si>
  <si>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</si>
  <si>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</si>
  <si>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</si>
  <si>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</si>
  <si>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</si>
  <si>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</si>
  <si>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</si>
  <si>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</si>
  <si>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</si>
  <si>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</si>
  <si>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</si>
  <si>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</si>
  <si>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</si>
  <si>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</si>
  <si>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</si>
  <si>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</si>
  <si>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</si>
  <si>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</si>
  <si>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</si>
  <si>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</si>
  <si>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</si>
  <si>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</si>
  <si>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</si>
  <si>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</si>
  <si>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</si>
  <si>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</si>
  <si>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</si>
  <si>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</si>
  <si>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</si>
  <si>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</si>
  <si>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</si>
  <si>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</si>
  <si>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</si>
  <si>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</si>
  <si>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</si>
  <si>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</si>
  <si>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</si>
  <si>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</si>
  <si>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</si>
  <si>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</si>
  <si>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</si>
  <si>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</si>
  <si>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</si>
  <si>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</si>
  <si>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</si>
  <si>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</si>
  <si>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</si>
  <si>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</si>
  <si>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</si>
  <si>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</si>
  <si>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</si>
  <si>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</si>
  <si>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</si>
  <si>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</si>
  <si>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</si>
  <si>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</si>
  <si>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</si>
  <si>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</si>
  <si>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</si>
  <si>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</si>
  <si>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</si>
  <si>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</si>
  <si>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</si>
  <si>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</si>
  <si>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</si>
  <si>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</si>
  <si>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</si>
  <si>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</si>
  <si>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</si>
  <si>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</si>
  <si>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</si>
  <si>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</si>
  <si>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</si>
  <si>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</si>
  <si>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</si>
  <si>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</si>
  <si>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</si>
  <si>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</si>
  <si>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</si>
  <si>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</si>
  <si>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</si>
  <si>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</si>
  <si>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</si>
  <si>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</si>
  <si>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</si>
  <si>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</si>
  <si>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</si>
  <si>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</si>
  <si>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</si>
  <si>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</si>
  <si>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</si>
  <si>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</si>
  <si>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</si>
  <si>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</si>
  <si>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</si>
  <si>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</si>
  <si>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</si>
  <si>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</si>
  <si>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</si>
  <si>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</si>
  <si>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</si>
  <si>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</si>
  <si>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</si>
  <si>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</si>
  <si>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</si>
  <si>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</si>
  <si>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</si>
  <si>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</si>
  <si>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</si>
  <si>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</si>
  <si>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</si>
  <si>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</si>
  <si>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</si>
  <si>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</si>
  <si>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</si>
  <si>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</si>
  <si>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</si>
  <si>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</si>
  <si>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</si>
  <si>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</si>
  <si>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</si>
  <si>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</si>
  <si>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</si>
  <si>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</si>
  <si>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</si>
  <si>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</si>
  <si>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</si>
  <si>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</si>
  <si>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77</t>
  </si>
  <si>
    <t>Venituri din taxe administrative, eliberari permise (cod 34.02.02+34.02.50)</t>
  </si>
  <si>
    <t>34.02</t>
  </si>
  <si>
    <t>78</t>
  </si>
  <si>
    <t>Taxe extrajudiciare de timbru</t>
  </si>
  <si>
    <t>34.02.02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</si>
  <si>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</si>
  <si>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</si>
  <si>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</si>
  <si>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</si>
  <si>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</si>
  <si>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</si>
  <si>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</si>
  <si>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</si>
  <si>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</si>
  <si>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102</t>
  </si>
  <si>
    <t>Vărsăminte din secţiunea de funcţionare pentru finanţarea secţiunii de dezvoltare a bugetului local (cu semnul minus)</t>
  </si>
  <si>
    <t>37.02.03</t>
  </si>
  <si>
    <t>103</t>
  </si>
  <si>
    <t>Vărsăminte din secţiunea de funcţionare</t>
  </si>
  <si>
    <t>37.02.04</t>
  </si>
  <si>
    <t>126</t>
  </si>
  <si>
    <t>IV.  SUBVENTII (cod 00.18)</t>
  </si>
  <si>
    <t>00.17</t>
  </si>
  <si>
    <t>127</t>
  </si>
  <si>
    <t>SUBVENTII DE LA ALTE NIVELE ALE ADMINISTRATIEI PUBLICE (cod 42.02+43.02)</t>
  </si>
  <si>
    <t>00.18</t>
  </si>
  <si>
    <t>128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</si>
  <si>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</si>
  <si>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</si>
  <si>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160</t>
  </si>
  <si>
    <t>Subventii pentru acordarea ajutorului pentru incalzirea locuintei cu lemne, carbuni, combustibili petrolieri</t>
  </si>
  <si>
    <t>42.02.34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</si>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</sst>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/>
      <c r="F8" s="5" t="s">
        <v>13</v>
      </c>
      <c r="G8" s="5"/>
      <c r="H8" s="5"/>
      <c r="I8" s="5" t="s">
        <v>18</v>
      </c>
      <c r="J8" s="5" t="s">
        <v>19</v>
      </c>
      <c r="K8" s="5" t="s">
        <v>20</v>
      </c>
    </row>
    <row r="9" spans="1:11" s="6" customFormat="1" ht="15.75" thickBot="1" x14ac:dyDescent="0.3">
      <c r="A9" s="5"/>
      <c r="B9" s="5"/>
      <c r="C9" s="5"/>
      <c r="D9" s="5" t="s">
        <v>11</v>
      </c>
      <c r="E9" s="5" t="s">
        <v>12</v>
      </c>
      <c r="F9" s="5" t="s">
        <v>14</v>
      </c>
      <c r="G9" s="5" t="s">
        <v>16</v>
      </c>
      <c r="H9" s="5" t="s">
        <v>17</v>
      </c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7</v>
      </c>
      <c r="B11" s="5"/>
      <c r="C11" s="7" t="s">
        <v>9</v>
      </c>
      <c r="D11" s="7">
        <v>1</v>
      </c>
      <c r="E11" s="7">
        <v>2</v>
      </c>
      <c r="F11" s="7" t="s">
        <v>15</v>
      </c>
      <c r="G11" s="7">
        <v>4</v>
      </c>
      <c r="H11" s="7">
        <v>5</v>
      </c>
      <c r="I11" s="7">
        <v>6</v>
      </c>
      <c r="J11" s="7">
        <v>7</v>
      </c>
      <c r="K11" s="7" t="s">
        <v>21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D14+D58</f>
        <v>4355000</v>
      </c>
      <c r="E12" s="11">
        <f>E14+E58</f>
        <v>1220000</v>
      </c>
      <c r="F12" s="11">
        <f>G12+H12</f>
        <v>2790227</v>
      </c>
      <c r="G12" s="11">
        <f>G14+G58</f>
        <v>1304402</v>
      </c>
      <c r="H12" s="11">
        <f>H14+H58</f>
        <v>1485825</v>
      </c>
      <c r="I12" s="11">
        <f>I14+I58</f>
        <v>1033345</v>
      </c>
      <c r="J12" s="11">
        <f>J14+J58</f>
        <v>14205</v>
      </c>
      <c r="K12" s="11">
        <f>F12-I12-J12</f>
        <v>1742677</v>
      </c>
    </row>
    <row r="13" spans="1:11" s="6" customFormat="1" ht="22.5" x14ac:dyDescent="0.25">
      <c r="A13" s="10" t="s">
        <v>25</v>
      </c>
      <c r="B13" s="10" t="s">
        <v>26</v>
      </c>
      <c r="C13" s="10" t="s">
        <v>27</v>
      </c>
      <c r="D13" s="11">
        <f>D14-D33</f>
        <v>1308000</v>
      </c>
      <c r="E13" s="11">
        <f>E14-E33</f>
        <v>449000</v>
      </c>
      <c r="F13" s="11">
        <f>G13+H13</f>
        <v>2166411</v>
      </c>
      <c r="G13" s="11">
        <f>G14-G33</f>
        <v>1304402</v>
      </c>
      <c r="H13" s="11">
        <f>H14-H33</f>
        <v>862009</v>
      </c>
      <c r="I13" s="11">
        <f>I14-I33</f>
        <v>409529</v>
      </c>
      <c r="J13" s="11">
        <f>J14-J33</f>
        <v>14205</v>
      </c>
      <c r="K13" s="11">
        <f>F13-I13-J13</f>
        <v>1742677</v>
      </c>
    </row>
    <row r="14" spans="1:11" s="6" customFormat="1" x14ac:dyDescent="0.25">
      <c r="A14" s="10" t="s">
        <v>28</v>
      </c>
      <c r="B14" s="10" t="s">
        <v>29</v>
      </c>
      <c r="C14" s="10" t="s">
        <v>30</v>
      </c>
      <c r="D14" s="11">
        <f>D15+D45</f>
        <v>4352000</v>
      </c>
      <c r="E14" s="11">
        <f>E15+E45</f>
        <v>1217000</v>
      </c>
      <c r="F14" s="11">
        <f>G14+H14</f>
        <v>2787411</v>
      </c>
      <c r="G14" s="11">
        <f>G15+G45</f>
        <v>1304402</v>
      </c>
      <c r="H14" s="11">
        <f>H15+H45</f>
        <v>1483009</v>
      </c>
      <c r="I14" s="11">
        <f>I15+I45</f>
        <v>1030529</v>
      </c>
      <c r="J14" s="11">
        <f>J15+J45</f>
        <v>14205</v>
      </c>
      <c r="K14" s="11">
        <f>F14-I14-J14</f>
        <v>1742677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D16+D23+D32+D42</f>
        <v>4267000</v>
      </c>
      <c r="E15" s="11">
        <f>E16+E23+E32+E42</f>
        <v>1188000</v>
      </c>
      <c r="F15" s="11">
        <f>G15+H15</f>
        <v>2264699</v>
      </c>
      <c r="G15" s="11">
        <f>G16+G23+G32+G42</f>
        <v>841448</v>
      </c>
      <c r="H15" s="11">
        <f>H16+H23+H32+H42</f>
        <v>1423251</v>
      </c>
      <c r="I15" s="11">
        <f>I16+I23+I32+I42</f>
        <v>1016943</v>
      </c>
      <c r="J15" s="11">
        <f>J16+J23+J32+J42</f>
        <v>14205</v>
      </c>
      <c r="K15" s="11">
        <f>F15-I15-J15</f>
        <v>1233551</v>
      </c>
    </row>
    <row r="16" spans="1:11" s="6" customFormat="1" ht="22.5" x14ac:dyDescent="0.25">
      <c r="A16" s="10" t="s">
        <v>34</v>
      </c>
      <c r="B16" s="10" t="s">
        <v>35</v>
      </c>
      <c r="C16" s="10" t="s">
        <v>36</v>
      </c>
      <c r="D16" s="11">
        <f>+D17</f>
        <v>659000</v>
      </c>
      <c r="E16" s="11">
        <f>+E17</f>
        <v>198000</v>
      </c>
      <c r="F16" s="11">
        <f>G16+H16</f>
        <v>189203</v>
      </c>
      <c r="G16" s="11">
        <f>+G17</f>
        <v>0</v>
      </c>
      <c r="H16" s="11">
        <f>+H17</f>
        <v>189203</v>
      </c>
      <c r="I16" s="11">
        <f>+I17</f>
        <v>189203</v>
      </c>
      <c r="J16" s="11">
        <f>+J17</f>
        <v>0</v>
      </c>
      <c r="K16" s="11">
        <f>F16-I16-J16</f>
        <v>0</v>
      </c>
    </row>
    <row r="17" spans="1:11" s="6" customFormat="1" ht="33" x14ac:dyDescent="0.25">
      <c r="A17" s="10" t="s">
        <v>37</v>
      </c>
      <c r="B17" s="10" t="s">
        <v>38</v>
      </c>
      <c r="C17" s="10" t="s">
        <v>39</v>
      </c>
      <c r="D17" s="11">
        <f>D18+D20</f>
        <v>659000</v>
      </c>
      <c r="E17" s="11">
        <f>E18+E20</f>
        <v>198000</v>
      </c>
      <c r="F17" s="11">
        <f>G17+H17</f>
        <v>189203</v>
      </c>
      <c r="G17" s="11">
        <f>G18+G20</f>
        <v>0</v>
      </c>
      <c r="H17" s="11">
        <f>H18+H20</f>
        <v>189203</v>
      </c>
      <c r="I17" s="11">
        <f>I18+I20</f>
        <v>189203</v>
      </c>
      <c r="J17" s="11">
        <f>J18+J20</f>
        <v>0</v>
      </c>
      <c r="K17" s="11">
        <f>F17-I17-J17</f>
        <v>0</v>
      </c>
    </row>
    <row r="18" spans="1:11" s="6" customFormat="1" x14ac:dyDescent="0.25">
      <c r="A18" s="10" t="s">
        <v>40</v>
      </c>
      <c r="B18" s="10" t="s">
        <v>41</v>
      </c>
      <c r="C18" s="10" t="s">
        <v>42</v>
      </c>
      <c r="D18" s="11">
        <f>+D19</f>
        <v>5000</v>
      </c>
      <c r="E18" s="11">
        <f>+E19</f>
        <v>2000</v>
      </c>
      <c r="F18" s="11">
        <f>G18+H18</f>
        <v>1234</v>
      </c>
      <c r="G18" s="11">
        <f>+G19</f>
        <v>0</v>
      </c>
      <c r="H18" s="11">
        <f>+H19</f>
        <v>1234</v>
      </c>
      <c r="I18" s="11">
        <f>+I19</f>
        <v>1234</v>
      </c>
      <c r="J18" s="11">
        <f>+J19</f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v>5000</v>
      </c>
      <c r="E19" s="11">
        <v>2000</v>
      </c>
      <c r="F19" s="11">
        <f>G19+H19</f>
        <v>1234</v>
      </c>
      <c r="G19" s="11">
        <v>0</v>
      </c>
      <c r="H19" s="11">
        <v>1234</v>
      </c>
      <c r="I19" s="11">
        <v>1234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47</v>
      </c>
      <c r="C20" s="10" t="s">
        <v>48</v>
      </c>
      <c r="D20" s="11">
        <f>D21+D22</f>
        <v>654000</v>
      </c>
      <c r="E20" s="11">
        <f>E21+E22</f>
        <v>196000</v>
      </c>
      <c r="F20" s="11">
        <f>G20+H20</f>
        <v>187969</v>
      </c>
      <c r="G20" s="11">
        <f>G21+G22</f>
        <v>0</v>
      </c>
      <c r="H20" s="11">
        <f>H21+H22</f>
        <v>187969</v>
      </c>
      <c r="I20" s="11">
        <f>I21+I22</f>
        <v>187969</v>
      </c>
      <c r="J20" s="11">
        <f>J21+J22</f>
        <v>0</v>
      </c>
      <c r="K20" s="11">
        <f>F20-I20-J20</f>
        <v>0</v>
      </c>
    </row>
    <row r="21" spans="1:11" s="6" customFormat="1" x14ac:dyDescent="0.25">
      <c r="A21" s="10" t="s">
        <v>49</v>
      </c>
      <c r="B21" s="10" t="s">
        <v>50</v>
      </c>
      <c r="C21" s="10" t="s">
        <v>51</v>
      </c>
      <c r="D21" s="11">
        <v>351000</v>
      </c>
      <c r="E21" s="11">
        <v>120000</v>
      </c>
      <c r="F21" s="11">
        <f>G21+H21</f>
        <v>112857</v>
      </c>
      <c r="G21" s="11">
        <v>0</v>
      </c>
      <c r="H21" s="11">
        <v>112857</v>
      </c>
      <c r="I21" s="11">
        <v>112857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303000</v>
      </c>
      <c r="E22" s="11">
        <v>76000</v>
      </c>
      <c r="F22" s="11">
        <f>G22+H22</f>
        <v>75112</v>
      </c>
      <c r="G22" s="11">
        <v>0</v>
      </c>
      <c r="H22" s="11">
        <v>75112</v>
      </c>
      <c r="I22" s="11">
        <v>75112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490000</v>
      </c>
      <c r="E23" s="11">
        <f>E24</f>
        <v>200000</v>
      </c>
      <c r="F23" s="11">
        <f>G23+H23</f>
        <v>1322031</v>
      </c>
      <c r="G23" s="11">
        <f>G24</f>
        <v>773851</v>
      </c>
      <c r="H23" s="11">
        <f>H24</f>
        <v>548180</v>
      </c>
      <c r="I23" s="11">
        <f>I24</f>
        <v>187405</v>
      </c>
      <c r="J23" s="11">
        <f>J24</f>
        <v>13141</v>
      </c>
      <c r="K23" s="11">
        <f>F23-I23-J23</f>
        <v>1121485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</f>
        <v>490000</v>
      </c>
      <c r="E24" s="11">
        <f>E25+E28</f>
        <v>200000</v>
      </c>
      <c r="F24" s="11">
        <f>G24+H24</f>
        <v>1322031</v>
      </c>
      <c r="G24" s="11">
        <f>G25+G28</f>
        <v>773851</v>
      </c>
      <c r="H24" s="11">
        <f>H25+H28</f>
        <v>548180</v>
      </c>
      <c r="I24" s="11">
        <f>I25+I28</f>
        <v>187405</v>
      </c>
      <c r="J24" s="11">
        <f>J25+J28</f>
        <v>13141</v>
      </c>
      <c r="K24" s="11">
        <f>F24-I24-J24</f>
        <v>1121485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168000</v>
      </c>
      <c r="E25" s="11">
        <f>E26+E27</f>
        <v>75000</v>
      </c>
      <c r="F25" s="11">
        <f>G25+H25</f>
        <v>224849</v>
      </c>
      <c r="G25" s="11">
        <f>G26+G27</f>
        <v>49923</v>
      </c>
      <c r="H25" s="11">
        <f>H26+H27</f>
        <v>174926</v>
      </c>
      <c r="I25" s="11">
        <f>I26+I27</f>
        <v>28096</v>
      </c>
      <c r="J25" s="11">
        <f>J26+J27</f>
        <v>727</v>
      </c>
      <c r="K25" s="11">
        <f>F25-I25-J25</f>
        <v>196026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18000</v>
      </c>
      <c r="E26" s="11">
        <v>5000</v>
      </c>
      <c r="F26" s="11">
        <f>G26+H26</f>
        <v>60901</v>
      </c>
      <c r="G26" s="11">
        <v>39094</v>
      </c>
      <c r="H26" s="11">
        <v>21807</v>
      </c>
      <c r="I26" s="11">
        <v>10851</v>
      </c>
      <c r="J26" s="11">
        <v>727</v>
      </c>
      <c r="K26" s="11">
        <f>F26-I26-J26</f>
        <v>49323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150000</v>
      </c>
      <c r="E27" s="11">
        <v>70000</v>
      </c>
      <c r="F27" s="11">
        <f>G27+H27</f>
        <v>163948</v>
      </c>
      <c r="G27" s="11">
        <v>10829</v>
      </c>
      <c r="H27" s="11">
        <v>153119</v>
      </c>
      <c r="I27" s="11">
        <v>17245</v>
      </c>
      <c r="J27" s="11">
        <v>0</v>
      </c>
      <c r="K27" s="11">
        <f>F27-I27-J27</f>
        <v>146703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322000</v>
      </c>
      <c r="E28" s="11">
        <f>E29+E30+E31</f>
        <v>125000</v>
      </c>
      <c r="F28" s="11">
        <f>G28+H28</f>
        <v>1097182</v>
      </c>
      <c r="G28" s="11">
        <f>G29+G30+G31</f>
        <v>723928</v>
      </c>
      <c r="H28" s="11">
        <f>H29+H30+H31</f>
        <v>373254</v>
      </c>
      <c r="I28" s="11">
        <f>I29+I30+I31</f>
        <v>159309</v>
      </c>
      <c r="J28" s="11">
        <f>J29+J30+J31</f>
        <v>12414</v>
      </c>
      <c r="K28" s="11">
        <f>F28-I28-J28</f>
        <v>925459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70000</v>
      </c>
      <c r="E29" s="11">
        <v>32000</v>
      </c>
      <c r="F29" s="11">
        <f>G29+H29</f>
        <v>212862</v>
      </c>
      <c r="G29" s="11">
        <v>116028</v>
      </c>
      <c r="H29" s="11">
        <v>96834</v>
      </c>
      <c r="I29" s="11">
        <v>42556</v>
      </c>
      <c r="J29" s="11">
        <v>3865</v>
      </c>
      <c r="K29" s="11">
        <f>F29-I29-J29</f>
        <v>166441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12000</v>
      </c>
      <c r="E30" s="11">
        <v>3000</v>
      </c>
      <c r="F30" s="11">
        <f>G30+H30</f>
        <v>16675</v>
      </c>
      <c r="G30" s="11">
        <v>1577</v>
      </c>
      <c r="H30" s="11">
        <v>15098</v>
      </c>
      <c r="I30" s="11">
        <v>5517</v>
      </c>
      <c r="J30" s="11">
        <v>0</v>
      </c>
      <c r="K30" s="11">
        <f>F30-I30-J30</f>
        <v>11158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240000</v>
      </c>
      <c r="E31" s="11">
        <v>90000</v>
      </c>
      <c r="F31" s="11">
        <f>G31+H31</f>
        <v>867645</v>
      </c>
      <c r="G31" s="11">
        <v>606323</v>
      </c>
      <c r="H31" s="11">
        <v>261322</v>
      </c>
      <c r="I31" s="11">
        <v>111236</v>
      </c>
      <c r="J31" s="11">
        <v>8549</v>
      </c>
      <c r="K31" s="11">
        <f>F31-I31-J31</f>
        <v>747860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3098000</v>
      </c>
      <c r="E32" s="11">
        <f>E33+E37</f>
        <v>785000</v>
      </c>
      <c r="F32" s="11">
        <f>G32+H32</f>
        <v>746616</v>
      </c>
      <c r="G32" s="11">
        <f>G33+G37</f>
        <v>64134</v>
      </c>
      <c r="H32" s="11">
        <f>H33+H37</f>
        <v>682482</v>
      </c>
      <c r="I32" s="11">
        <f>I33+I37</f>
        <v>637734</v>
      </c>
      <c r="J32" s="11">
        <f>J33+J37</f>
        <v>1062</v>
      </c>
      <c r="K32" s="11">
        <f>F32-I32-J32</f>
        <v>107820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3044000</v>
      </c>
      <c r="E33" s="11">
        <f>+E34+E35+E36</f>
        <v>768000</v>
      </c>
      <c r="F33" s="11">
        <f>G33+H33</f>
        <v>621000</v>
      </c>
      <c r="G33" s="11">
        <f>+G34+G35+G36</f>
        <v>0</v>
      </c>
      <c r="H33" s="11">
        <f>+H34+H35+H36</f>
        <v>621000</v>
      </c>
      <c r="I33" s="11">
        <f>+I34+I35+I36</f>
        <v>621000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2290000</v>
      </c>
      <c r="E34" s="11">
        <v>579000</v>
      </c>
      <c r="F34" s="11">
        <f>G34+H34</f>
        <v>445000</v>
      </c>
      <c r="G34" s="11">
        <v>0</v>
      </c>
      <c r="H34" s="11">
        <v>445000</v>
      </c>
      <c r="I34" s="11">
        <v>445000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50000</v>
      </c>
      <c r="E35" s="11">
        <v>13000</v>
      </c>
      <c r="F35" s="11">
        <f>G35+H35</f>
        <v>0</v>
      </c>
      <c r="G35" s="11">
        <v>0</v>
      </c>
      <c r="H35" s="11">
        <v>0</v>
      </c>
      <c r="I35" s="11">
        <v>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704000</v>
      </c>
      <c r="E36" s="11">
        <v>176000</v>
      </c>
      <c r="F36" s="11">
        <f>G36+H36</f>
        <v>176000</v>
      </c>
      <c r="G36" s="11">
        <v>0</v>
      </c>
      <c r="H36" s="11">
        <v>176000</v>
      </c>
      <c r="I36" s="11">
        <v>176000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D38+D41</f>
        <v>54000</v>
      </c>
      <c r="E37" s="11">
        <f>E38+E41</f>
        <v>17000</v>
      </c>
      <c r="F37" s="11">
        <f>G37+H37</f>
        <v>125616</v>
      </c>
      <c r="G37" s="11">
        <f>G38+G41</f>
        <v>64134</v>
      </c>
      <c r="H37" s="11">
        <f>H38+H41</f>
        <v>61482</v>
      </c>
      <c r="I37" s="11">
        <f>I38+I41</f>
        <v>16734</v>
      </c>
      <c r="J37" s="11">
        <f>J38+J41</f>
        <v>1062</v>
      </c>
      <c r="K37" s="11">
        <f>F37-I37-J37</f>
        <v>107820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53000</v>
      </c>
      <c r="E38" s="11">
        <f>E39+E40</f>
        <v>16000</v>
      </c>
      <c r="F38" s="11">
        <f>G38+H38</f>
        <v>125616</v>
      </c>
      <c r="G38" s="11">
        <f>G39+G40</f>
        <v>64134</v>
      </c>
      <c r="H38" s="11">
        <f>H39+H40</f>
        <v>61482</v>
      </c>
      <c r="I38" s="11">
        <f>I39+I40</f>
        <v>16734</v>
      </c>
      <c r="J38" s="11">
        <f>J39+J40</f>
        <v>1062</v>
      </c>
      <c r="K38" s="11">
        <f>F38-I38-J38</f>
        <v>107820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26000</v>
      </c>
      <c r="E39" s="11">
        <v>7000</v>
      </c>
      <c r="F39" s="11">
        <f>G39+H39</f>
        <v>96763</v>
      </c>
      <c r="G39" s="11">
        <v>62427</v>
      </c>
      <c r="H39" s="11">
        <v>34336</v>
      </c>
      <c r="I39" s="11">
        <v>9917</v>
      </c>
      <c r="J39" s="11">
        <v>909</v>
      </c>
      <c r="K39" s="11">
        <f>F39-I39-J39</f>
        <v>85937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27000</v>
      </c>
      <c r="E40" s="11">
        <v>9000</v>
      </c>
      <c r="F40" s="11">
        <f>G40+H40</f>
        <v>28853</v>
      </c>
      <c r="G40" s="11">
        <v>1707</v>
      </c>
      <c r="H40" s="11">
        <v>27146</v>
      </c>
      <c r="I40" s="11">
        <v>6817</v>
      </c>
      <c r="J40" s="11">
        <v>153</v>
      </c>
      <c r="K40" s="11">
        <f>F40-I40-J40</f>
        <v>21883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1000</v>
      </c>
      <c r="E41" s="11">
        <v>1000</v>
      </c>
      <c r="F41" s="11">
        <f>G41+H41</f>
        <v>0</v>
      </c>
      <c r="G41" s="11">
        <v>0</v>
      </c>
      <c r="H41" s="11">
        <v>0</v>
      </c>
      <c r="I41" s="11">
        <v>0</v>
      </c>
      <c r="J41" s="11">
        <v>0</v>
      </c>
      <c r="K41" s="11">
        <f>F41-I41-J41</f>
        <v>0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f>D43</f>
        <v>20000</v>
      </c>
      <c r="E42" s="11">
        <f>E43</f>
        <v>5000</v>
      </c>
      <c r="F42" s="11">
        <f>G42+H42</f>
        <v>6849</v>
      </c>
      <c r="G42" s="11">
        <f>G43</f>
        <v>3463</v>
      </c>
      <c r="H42" s="11">
        <f>H43</f>
        <v>3386</v>
      </c>
      <c r="I42" s="11">
        <f>I43</f>
        <v>2601</v>
      </c>
      <c r="J42" s="11">
        <f>J43</f>
        <v>2</v>
      </c>
      <c r="K42" s="11">
        <f>F42-I42-J42</f>
        <v>4246</v>
      </c>
    </row>
    <row r="43" spans="1:11" s="6" customFormat="1" x14ac:dyDescent="0.25">
      <c r="A43" s="10" t="s">
        <v>115</v>
      </c>
      <c r="B43" s="10" t="s">
        <v>116</v>
      </c>
      <c r="C43" s="10" t="s">
        <v>117</v>
      </c>
      <c r="D43" s="11">
        <f>D44</f>
        <v>20000</v>
      </c>
      <c r="E43" s="11">
        <f>E44</f>
        <v>5000</v>
      </c>
      <c r="F43" s="11">
        <f>G43+H43</f>
        <v>6849</v>
      </c>
      <c r="G43" s="11">
        <f>G44</f>
        <v>3463</v>
      </c>
      <c r="H43" s="11">
        <f>H44</f>
        <v>3386</v>
      </c>
      <c r="I43" s="11">
        <f>I44</f>
        <v>2601</v>
      </c>
      <c r="J43" s="11">
        <f>J44</f>
        <v>2</v>
      </c>
      <c r="K43" s="11">
        <f>F43-I43-J43</f>
        <v>4246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v>20000</v>
      </c>
      <c r="E44" s="11">
        <v>5000</v>
      </c>
      <c r="F44" s="11">
        <f>G44+H44</f>
        <v>6849</v>
      </c>
      <c r="G44" s="11">
        <v>3463</v>
      </c>
      <c r="H44" s="11">
        <v>3386</v>
      </c>
      <c r="I44" s="11">
        <v>2601</v>
      </c>
      <c r="J44" s="11">
        <v>2</v>
      </c>
      <c r="K44" s="11">
        <f>F44-I44-J44</f>
        <v>4246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f>D46+D50</f>
        <v>85000</v>
      </c>
      <c r="E45" s="11">
        <f>E46+E50</f>
        <v>29000</v>
      </c>
      <c r="F45" s="11">
        <f>G45+H45</f>
        <v>522712</v>
      </c>
      <c r="G45" s="11">
        <f>G46+G50</f>
        <v>462954</v>
      </c>
      <c r="H45" s="11">
        <f>H46+H50</f>
        <v>59758</v>
      </c>
      <c r="I45" s="11">
        <f>I46+I50</f>
        <v>13586</v>
      </c>
      <c r="J45" s="11">
        <f>J46+J50</f>
        <v>0</v>
      </c>
      <c r="K45" s="11">
        <f>F45-I45-J45</f>
        <v>509126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f>D47</f>
        <v>25000</v>
      </c>
      <c r="E46" s="11">
        <f>E47</f>
        <v>10000</v>
      </c>
      <c r="F46" s="11">
        <f>G46+H46</f>
        <v>27870</v>
      </c>
      <c r="G46" s="11">
        <f>G47</f>
        <v>5239</v>
      </c>
      <c r="H46" s="11">
        <f>H47</f>
        <v>22631</v>
      </c>
      <c r="I46" s="11">
        <f>I47</f>
        <v>3633</v>
      </c>
      <c r="J46" s="11">
        <f>J47</f>
        <v>0</v>
      </c>
      <c r="K46" s="11">
        <f>F46-I46-J46</f>
        <v>24237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+D48</f>
        <v>25000</v>
      </c>
      <c r="E47" s="11">
        <f>+E48</f>
        <v>10000</v>
      </c>
      <c r="F47" s="11">
        <f>G47+H47</f>
        <v>27870</v>
      </c>
      <c r="G47" s="11">
        <f>+G48</f>
        <v>5239</v>
      </c>
      <c r="H47" s="11">
        <f>+H48</f>
        <v>22631</v>
      </c>
      <c r="I47" s="11">
        <f>+I48</f>
        <v>3633</v>
      </c>
      <c r="J47" s="11">
        <f>+J48</f>
        <v>0</v>
      </c>
      <c r="K47" s="11">
        <f>F47-I47-J47</f>
        <v>24237</v>
      </c>
    </row>
    <row r="48" spans="1:11" s="6" customFormat="1" x14ac:dyDescent="0.25">
      <c r="A48" s="10" t="s">
        <v>130</v>
      </c>
      <c r="B48" s="10" t="s">
        <v>131</v>
      </c>
      <c r="C48" s="10" t="s">
        <v>132</v>
      </c>
      <c r="D48" s="11">
        <f>D49</f>
        <v>25000</v>
      </c>
      <c r="E48" s="11">
        <f>E49</f>
        <v>10000</v>
      </c>
      <c r="F48" s="11">
        <f>G48+H48</f>
        <v>27870</v>
      </c>
      <c r="G48" s="11">
        <f>G49</f>
        <v>5239</v>
      </c>
      <c r="H48" s="11">
        <f>H49</f>
        <v>22631</v>
      </c>
      <c r="I48" s="11">
        <f>I49</f>
        <v>3633</v>
      </c>
      <c r="J48" s="11">
        <f>J49</f>
        <v>0</v>
      </c>
      <c r="K48" s="11">
        <f>F48-I48-J48</f>
        <v>24237</v>
      </c>
    </row>
    <row r="49" spans="1:12" s="6" customFormat="1" ht="22.5" x14ac:dyDescent="0.25">
      <c r="A49" s="10" t="s">
        <v>133</v>
      </c>
      <c r="B49" s="10" t="s">
        <v>134</v>
      </c>
      <c r="C49" s="10" t="s">
        <v>135</v>
      </c>
      <c r="D49" s="11">
        <v>25000</v>
      </c>
      <c r="E49" s="11">
        <v>10000</v>
      </c>
      <c r="F49" s="11">
        <f>G49+H49</f>
        <v>27870</v>
      </c>
      <c r="G49" s="11">
        <v>5239</v>
      </c>
      <c r="H49" s="11">
        <v>22631</v>
      </c>
      <c r="I49" s="11">
        <v>3633</v>
      </c>
      <c r="J49" s="11">
        <v>0</v>
      </c>
      <c r="K49" s="11">
        <f>F49-I49-J49</f>
        <v>24237</v>
      </c>
    </row>
    <row r="50" spans="1:12" s="6" customFormat="1" ht="22.5" x14ac:dyDescent="0.25">
      <c r="A50" s="10" t="s">
        <v>136</v>
      </c>
      <c r="B50" s="10" t="s">
        <v>137</v>
      </c>
      <c r="C50" s="10" t="s">
        <v>138</v>
      </c>
      <c r="D50" s="11">
        <f>+D51+D53</f>
        <v>60000</v>
      </c>
      <c r="E50" s="11">
        <f>+E51+E53</f>
        <v>19000</v>
      </c>
      <c r="F50" s="11">
        <f>G50+H50</f>
        <v>494842</v>
      </c>
      <c r="G50" s="11">
        <f>+G51+G53</f>
        <v>457715</v>
      </c>
      <c r="H50" s="11">
        <f>+H51+H53</f>
        <v>37127</v>
      </c>
      <c r="I50" s="11">
        <f>+I51+I53</f>
        <v>9953</v>
      </c>
      <c r="J50" s="11">
        <f>+J51+J53</f>
        <v>0</v>
      </c>
      <c r="K50" s="11">
        <f>F50-I50-J50</f>
        <v>484889</v>
      </c>
    </row>
    <row r="51" spans="1:12" s="6" customFormat="1" ht="22.5" x14ac:dyDescent="0.25">
      <c r="A51" s="10" t="s">
        <v>139</v>
      </c>
      <c r="B51" s="10" t="s">
        <v>140</v>
      </c>
      <c r="C51" s="10" t="s">
        <v>141</v>
      </c>
      <c r="D51" s="11">
        <f>D52</f>
        <v>4000</v>
      </c>
      <c r="E51" s="11">
        <f>E52</f>
        <v>1000</v>
      </c>
      <c r="F51" s="11">
        <f>G51+H51</f>
        <v>2231</v>
      </c>
      <c r="G51" s="11">
        <f>G52</f>
        <v>0</v>
      </c>
      <c r="H51" s="11">
        <f>H52</f>
        <v>2231</v>
      </c>
      <c r="I51" s="11">
        <f>I52</f>
        <v>2231</v>
      </c>
      <c r="J51" s="11">
        <f>J52</f>
        <v>0</v>
      </c>
      <c r="K51" s="11">
        <f>F51-I51-J51</f>
        <v>0</v>
      </c>
    </row>
    <row r="52" spans="1:12" s="6" customFormat="1" x14ac:dyDescent="0.25">
      <c r="A52" s="10" t="s">
        <v>142</v>
      </c>
      <c r="B52" s="10" t="s">
        <v>143</v>
      </c>
      <c r="C52" s="10" t="s">
        <v>144</v>
      </c>
      <c r="D52" s="11">
        <v>4000</v>
      </c>
      <c r="E52" s="11">
        <v>1000</v>
      </c>
      <c r="F52" s="11">
        <f>G52+H52</f>
        <v>2231</v>
      </c>
      <c r="G52" s="11">
        <v>0</v>
      </c>
      <c r="H52" s="11">
        <v>2231</v>
      </c>
      <c r="I52" s="11">
        <v>2231</v>
      </c>
      <c r="J52" s="11">
        <v>0</v>
      </c>
      <c r="K52" s="11">
        <f>F52-I52-J52</f>
        <v>0</v>
      </c>
    </row>
    <row r="53" spans="1:12" s="6" customFormat="1" ht="22.5" x14ac:dyDescent="0.25">
      <c r="A53" s="10" t="s">
        <v>145</v>
      </c>
      <c r="B53" s="10" t="s">
        <v>146</v>
      </c>
      <c r="C53" s="10" t="s">
        <v>147</v>
      </c>
      <c r="D53" s="11">
        <f>D54</f>
        <v>56000</v>
      </c>
      <c r="E53" s="11">
        <f>E54</f>
        <v>18000</v>
      </c>
      <c r="F53" s="11">
        <f>G53+H53</f>
        <v>492611</v>
      </c>
      <c r="G53" s="11">
        <f>G54</f>
        <v>457715</v>
      </c>
      <c r="H53" s="11">
        <f>H54</f>
        <v>34896</v>
      </c>
      <c r="I53" s="11">
        <f>I54</f>
        <v>7722</v>
      </c>
      <c r="J53" s="11">
        <f>J54</f>
        <v>0</v>
      </c>
      <c r="K53" s="11">
        <f>F53-I53-J53</f>
        <v>484889</v>
      </c>
    </row>
    <row r="54" spans="1:12" s="6" customFormat="1" ht="22.5" x14ac:dyDescent="0.25">
      <c r="A54" s="10" t="s">
        <v>148</v>
      </c>
      <c r="B54" s="10" t="s">
        <v>149</v>
      </c>
      <c r="C54" s="10" t="s">
        <v>150</v>
      </c>
      <c r="D54" s="11">
        <f>D55</f>
        <v>56000</v>
      </c>
      <c r="E54" s="11">
        <f>E55</f>
        <v>18000</v>
      </c>
      <c r="F54" s="11">
        <f>G54+H54</f>
        <v>492611</v>
      </c>
      <c r="G54" s="11">
        <f>G55</f>
        <v>457715</v>
      </c>
      <c r="H54" s="11">
        <f>H55</f>
        <v>34896</v>
      </c>
      <c r="I54" s="11">
        <f>I55</f>
        <v>7722</v>
      </c>
      <c r="J54" s="11">
        <f>J55</f>
        <v>0</v>
      </c>
      <c r="K54" s="11">
        <f>F54-I54-J54</f>
        <v>484889</v>
      </c>
    </row>
    <row r="55" spans="1:12" s="6" customFormat="1" ht="22.5" x14ac:dyDescent="0.25">
      <c r="A55" s="10" t="s">
        <v>151</v>
      </c>
      <c r="B55" s="10" t="s">
        <v>152</v>
      </c>
      <c r="C55" s="10" t="s">
        <v>153</v>
      </c>
      <c r="D55" s="11">
        <v>56000</v>
      </c>
      <c r="E55" s="11">
        <v>18000</v>
      </c>
      <c r="F55" s="11">
        <f>G55+H55</f>
        <v>492611</v>
      </c>
      <c r="G55" s="11">
        <v>457715</v>
      </c>
      <c r="H55" s="11">
        <v>34896</v>
      </c>
      <c r="I55" s="11">
        <v>7722</v>
      </c>
      <c r="J55" s="11">
        <v>0</v>
      </c>
      <c r="K55" s="11">
        <f>F55-I55-J55</f>
        <v>484889</v>
      </c>
    </row>
    <row r="56" spans="1:12" s="6" customFormat="1" ht="33" x14ac:dyDescent="0.25">
      <c r="A56" s="10" t="s">
        <v>154</v>
      </c>
      <c r="B56" s="10" t="s">
        <v>155</v>
      </c>
      <c r="C56" s="10" t="s">
        <v>156</v>
      </c>
      <c r="D56" s="11">
        <v>-633500</v>
      </c>
      <c r="E56" s="11">
        <v>-249000</v>
      </c>
      <c r="F56" s="11">
        <f>G56+H56</f>
        <v>0</v>
      </c>
      <c r="G56" s="11">
        <v>0</v>
      </c>
      <c r="H56" s="11">
        <v>0</v>
      </c>
      <c r="I56" s="11">
        <v>0</v>
      </c>
      <c r="J56" s="11">
        <v>0</v>
      </c>
      <c r="K56" s="11">
        <f>F56-I56-J56</f>
        <v>0</v>
      </c>
    </row>
    <row r="57" spans="1:12" s="6" customFormat="1" x14ac:dyDescent="0.25">
      <c r="A57" s="10" t="s">
        <v>157</v>
      </c>
      <c r="B57" s="10" t="s">
        <v>158</v>
      </c>
      <c r="C57" s="10" t="s">
        <v>159</v>
      </c>
      <c r="D57" s="11">
        <v>633500</v>
      </c>
      <c r="E57" s="11">
        <v>249000</v>
      </c>
      <c r="F57" s="11">
        <f>G57+H57</f>
        <v>0</v>
      </c>
      <c r="G57" s="11">
        <v>0</v>
      </c>
      <c r="H57" s="11">
        <v>0</v>
      </c>
      <c r="I57" s="11">
        <v>0</v>
      </c>
      <c r="J57" s="11">
        <v>0</v>
      </c>
      <c r="K57" s="11">
        <f>F57-I57-J57</f>
        <v>0</v>
      </c>
    </row>
    <row r="58" spans="1:12" s="6" customFormat="1" x14ac:dyDescent="0.25">
      <c r="A58" s="10" t="s">
        <v>160</v>
      </c>
      <c r="B58" s="10" t="s">
        <v>161</v>
      </c>
      <c r="C58" s="10" t="s">
        <v>162</v>
      </c>
      <c r="D58" s="11">
        <f>D59</f>
        <v>3000</v>
      </c>
      <c r="E58" s="11">
        <f>E59</f>
        <v>3000</v>
      </c>
      <c r="F58" s="11">
        <f>G58+H58</f>
        <v>2816</v>
      </c>
      <c r="G58" s="11">
        <f>G59</f>
        <v>0</v>
      </c>
      <c r="H58" s="11">
        <f>H59</f>
        <v>2816</v>
      </c>
      <c r="I58" s="11">
        <f>I59</f>
        <v>2816</v>
      </c>
      <c r="J58" s="11">
        <f>J59</f>
        <v>0</v>
      </c>
      <c r="K58" s="11">
        <f>F58-I58-J58</f>
        <v>0</v>
      </c>
    </row>
    <row r="59" spans="1:12" s="6" customFormat="1" ht="22.5" x14ac:dyDescent="0.25">
      <c r="A59" s="10" t="s">
        <v>163</v>
      </c>
      <c r="B59" s="10" t="s">
        <v>164</v>
      </c>
      <c r="C59" s="10" t="s">
        <v>165</v>
      </c>
      <c r="D59" s="11">
        <f>D60</f>
        <v>3000</v>
      </c>
      <c r="E59" s="11">
        <f>E60</f>
        <v>3000</v>
      </c>
      <c r="F59" s="11">
        <f>G59+H59</f>
        <v>2816</v>
      </c>
      <c r="G59" s="11">
        <f>G60</f>
        <v>0</v>
      </c>
      <c r="H59" s="11">
        <f>H60</f>
        <v>2816</v>
      </c>
      <c r="I59" s="11">
        <f>I60</f>
        <v>2816</v>
      </c>
      <c r="J59" s="11">
        <f>J60</f>
        <v>0</v>
      </c>
      <c r="K59" s="11">
        <f>F59-I59-J59</f>
        <v>0</v>
      </c>
    </row>
    <row r="60" spans="1:12" s="6" customFormat="1" ht="75" x14ac:dyDescent="0.25">
      <c r="A60" s="10" t="s">
        <v>166</v>
      </c>
      <c r="B60" s="10" t="s">
        <v>167</v>
      </c>
      <c r="C60" s="10" t="s">
        <v>168</v>
      </c>
      <c r="D60" s="11">
        <f>+D61</f>
        <v>3000</v>
      </c>
      <c r="E60" s="11">
        <f>+E61</f>
        <v>3000</v>
      </c>
      <c r="F60" s="11">
        <f>G60+H60</f>
        <v>2816</v>
      </c>
      <c r="G60" s="11">
        <f>+G61</f>
        <v>0</v>
      </c>
      <c r="H60" s="11">
        <f>+H61</f>
        <v>2816</v>
      </c>
      <c r="I60" s="11">
        <f>+I61</f>
        <v>2816</v>
      </c>
      <c r="J60" s="11">
        <f>+J61</f>
        <v>0</v>
      </c>
      <c r="K60" s="11">
        <f>F60-I60-J60</f>
        <v>0</v>
      </c>
    </row>
    <row r="61" spans="1:12" s="6" customFormat="1" ht="33" x14ac:dyDescent="0.25">
      <c r="A61" s="10" t="s">
        <v>169</v>
      </c>
      <c r="B61" s="10" t="s">
        <v>170</v>
      </c>
      <c r="C61" s="10" t="s">
        <v>171</v>
      </c>
      <c r="D61" s="11">
        <v>3000</v>
      </c>
      <c r="E61" s="11">
        <v>3000</v>
      </c>
      <c r="F61" s="11">
        <f>G61+H61</f>
        <v>2816</v>
      </c>
      <c r="G61" s="11">
        <v>0</v>
      </c>
      <c r="H61" s="11">
        <v>2816</v>
      </c>
      <c r="I61" s="11">
        <v>2816</v>
      </c>
      <c r="J61" s="11">
        <v>0</v>
      </c>
      <c r="K61" s="11">
        <f>F61-I61-J61</f>
        <v>0</v>
      </c>
    </row>
    <row r="62" spans="1:12" s="6" customFormat="1" x14ac:dyDescent="0.25">
      <c r="A62" s="8"/>
      <c r="B62" s="8"/>
      <c r="C62" s="8"/>
      <c r="D62" s="9"/>
      <c r="E62" s="9"/>
      <c r="F62" s="9"/>
      <c r="G62" s="9"/>
      <c r="H62" s="9"/>
      <c r="I62" s="9"/>
      <c r="J62" s="9"/>
      <c r="K62" s="9"/>
    </row>
    <row r="63" spans="1:12" x14ac:dyDescent="0.25">
      <c r="A63" s="13" t="s">
        <v>172</v>
      </c>
      <c r="B63" s="13"/>
      <c r="C63" s="13"/>
      <c r="D63" s="13"/>
      <c r="E63" s="13" t="s">
        <v>174</v>
      </c>
      <c r="F63" s="13"/>
      <c r="G63" s="13"/>
      <c r="H63" s="13"/>
      <c r="I63" s="13" t="s">
        <v>175</v>
      </c>
      <c r="J63" s="13"/>
      <c r="K63" s="13"/>
      <c r="L63" s="13"/>
    </row>
    <row r="64" spans="1:12" x14ac:dyDescent="0.25">
      <c r="A64" s="3" t="s">
        <v>173</v>
      </c>
      <c r="B64" s="3"/>
      <c r="C64" s="3"/>
      <c r="D64" s="3"/>
      <c r="E64" s="3" t="s">
        <v>174</v>
      </c>
      <c r="F64" s="3"/>
      <c r="G64" s="3"/>
      <c r="H64" s="3"/>
      <c r="I64" s="3" t="s">
        <v>176</v>
      </c>
      <c r="J64" s="3"/>
      <c r="K64" s="3"/>
      <c r="L64" s="3"/>
    </row>
    <row r="125" spans="1:20" x14ac:dyDescent="0.25">
      <c r="A125" s="12"/>
      <c r="B125" s="12"/>
      <c r="C125" s="12"/>
      <c r="D125" s="12"/>
      <c r="I125" s="12"/>
      <c r="J125" s="12"/>
      <c r="K125" s="12"/>
      <c r="L125" s="12"/>
      <c r="Q125" s="12"/>
      <c r="R125" s="12"/>
      <c r="S125" s="12"/>
      <c r="T125" s="12"/>
    </row>
  </sheetData>
  <mergeCells count="25">
    <mergeCell ref="K8:K10"/>
    <mergeCell ref="A63:D63"/>
    <mergeCell ref="A64:D64"/>
    <mergeCell ref="E63:H63"/>
    <mergeCell ref="E64:H64"/>
    <mergeCell ref="I63:L63"/>
    <mergeCell ref="I64:L64"/>
    <mergeCell ref="F8:H8"/>
    <mergeCell ref="F9:F10"/>
    <mergeCell ref="G9:G10"/>
    <mergeCell ref="H9:H10"/>
    <mergeCell ref="I8:I10"/>
    <mergeCell ref="J8:J10"/>
    <mergeCell ref="A8:B10"/>
    <mergeCell ref="A11:B11"/>
    <mergeCell ref="C8:C10"/>
    <mergeCell ref="D8:E8"/>
    <mergeCell ref="D9:D10"/>
    <mergeCell ref="E9:E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2017-05-15T06:37:53Z</dcterms:created>
  <dcterms:modified xsi:type="dcterms:W3CDTF">2017-05-15T06:37:55Z</dcterms:modified>
</cp:coreProperties>
</file>