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H18" i="1"/>
  <c r="J18" i="1" s="1"/>
  <c r="D19" i="1"/>
  <c r="D18" i="1" s="1"/>
  <c r="E19" i="1"/>
  <c r="E18" i="1" s="1"/>
  <c r="F19" i="1"/>
  <c r="F18" i="1" s="1"/>
  <c r="G19" i="1"/>
  <c r="G18" i="1" s="1"/>
  <c r="H19" i="1"/>
  <c r="J19" i="1" s="1"/>
  <c r="I19" i="1"/>
  <c r="I18" i="1" s="1"/>
  <c r="K19" i="1"/>
  <c r="K18" i="1" s="1"/>
  <c r="J20" i="1"/>
  <c r="D23" i="1"/>
  <c r="D22" i="1" s="1"/>
  <c r="E23" i="1"/>
  <c r="E22" i="1" s="1"/>
  <c r="F23" i="1"/>
  <c r="F22" i="1" s="1"/>
  <c r="G23" i="1"/>
  <c r="G22" i="1" s="1"/>
  <c r="G21" i="1" s="1"/>
  <c r="H23" i="1"/>
  <c r="J23" i="1" s="1"/>
  <c r="I23" i="1"/>
  <c r="I22" i="1" s="1"/>
  <c r="K23" i="1"/>
  <c r="K22" i="1" s="1"/>
  <c r="J24" i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K30" i="1"/>
  <c r="K29" i="1" s="1"/>
  <c r="J31" i="1"/>
  <c r="J32" i="1"/>
  <c r="D33" i="1"/>
  <c r="E33" i="1"/>
  <c r="F33" i="1"/>
  <c r="G33" i="1"/>
  <c r="H33" i="1"/>
  <c r="I33" i="1"/>
  <c r="J33" i="1"/>
  <c r="K33" i="1"/>
  <c r="J34" i="1"/>
  <c r="J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I38" i="1"/>
  <c r="I37" i="1" s="1"/>
  <c r="K38" i="1"/>
  <c r="K37" i="1" s="1"/>
  <c r="J39" i="1"/>
  <c r="D40" i="1"/>
  <c r="E40" i="1"/>
  <c r="F40" i="1"/>
  <c r="G40" i="1"/>
  <c r="H40" i="1"/>
  <c r="I40" i="1"/>
  <c r="J40" i="1"/>
  <c r="K40" i="1"/>
  <c r="J41" i="1"/>
  <c r="D44" i="1"/>
  <c r="D43" i="1" s="1"/>
  <c r="E44" i="1"/>
  <c r="E43" i="1" s="1"/>
  <c r="F44" i="1"/>
  <c r="F43" i="1" s="1"/>
  <c r="G44" i="1"/>
  <c r="G43" i="1" s="1"/>
  <c r="G42" i="1" s="1"/>
  <c r="H44" i="1"/>
  <c r="H43" i="1" s="1"/>
  <c r="I44" i="1"/>
  <c r="I43" i="1" s="1"/>
  <c r="J44" i="1"/>
  <c r="K44" i="1"/>
  <c r="K43" i="1" s="1"/>
  <c r="J45" i="1"/>
  <c r="J46" i="1"/>
  <c r="D48" i="1"/>
  <c r="D47" i="1" s="1"/>
  <c r="E48" i="1"/>
  <c r="E47" i="1" s="1"/>
  <c r="F48" i="1"/>
  <c r="F47" i="1" s="1"/>
  <c r="G48" i="1"/>
  <c r="G47" i="1" s="1"/>
  <c r="H48" i="1"/>
  <c r="H47" i="1" s="1"/>
  <c r="I48" i="1"/>
  <c r="I47" i="1" s="1"/>
  <c r="J48" i="1"/>
  <c r="K48" i="1"/>
  <c r="K47" i="1" s="1"/>
  <c r="J49" i="1"/>
  <c r="J50" i="1"/>
  <c r="H52" i="1"/>
  <c r="J52" i="1" s="1"/>
  <c r="D53" i="1"/>
  <c r="D52" i="1" s="1"/>
  <c r="D51" i="1" s="1"/>
  <c r="E53" i="1"/>
  <c r="E52" i="1" s="1"/>
  <c r="E51" i="1" s="1"/>
  <c r="F53" i="1"/>
  <c r="F52" i="1" s="1"/>
  <c r="F51" i="1" s="1"/>
  <c r="G53" i="1"/>
  <c r="G52" i="1" s="1"/>
  <c r="G51" i="1" s="1"/>
  <c r="H53" i="1"/>
  <c r="J53" i="1" s="1"/>
  <c r="I53" i="1"/>
  <c r="I52" i="1" s="1"/>
  <c r="I51" i="1" s="1"/>
  <c r="K53" i="1"/>
  <c r="K52" i="1" s="1"/>
  <c r="K51" i="1" s="1"/>
  <c r="J54" i="1"/>
  <c r="J55" i="1"/>
  <c r="J56" i="1"/>
  <c r="J57" i="1"/>
  <c r="J58" i="1"/>
  <c r="J59" i="1"/>
  <c r="J60" i="1"/>
  <c r="F42" i="1" l="1"/>
  <c r="F21" i="1"/>
  <c r="F11" i="1" s="1"/>
  <c r="J37" i="1"/>
  <c r="D42" i="1"/>
  <c r="D21" i="1"/>
  <c r="D11" i="1" s="1"/>
  <c r="G11" i="1"/>
  <c r="H42" i="1"/>
  <c r="J43" i="1"/>
  <c r="J13" i="1"/>
  <c r="H12" i="1"/>
  <c r="K42" i="1"/>
  <c r="J47" i="1"/>
  <c r="K21" i="1"/>
  <c r="K11" i="1" s="1"/>
  <c r="E42" i="1"/>
  <c r="E21" i="1"/>
  <c r="E11" i="1" s="1"/>
  <c r="I42" i="1"/>
  <c r="I21" i="1"/>
  <c r="I11" i="1" s="1"/>
  <c r="J30" i="1"/>
  <c r="H51" i="1"/>
  <c r="J51" i="1" s="1"/>
  <c r="H22" i="1"/>
  <c r="J38" i="1"/>
  <c r="J12" i="1" l="1"/>
  <c r="J42" i="1"/>
  <c r="J22" i="1"/>
  <c r="H21" i="1"/>
  <c r="J21" i="1" s="1"/>
  <c r="H11" i="1" l="1"/>
  <c r="J11" i="1" s="1"/>
</calcChain>
</file>

<file path=xl/sharedStrings.xml><?xml version="1.0" encoding="utf-8"?>
<sst xmlns="http://schemas.openxmlformats.org/spreadsheetml/2006/main" count="176" uniqueCount="175">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</sst>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D12+D18+D21+D42+D51</f>
        <v>5305700</v>
      </c>
      <c r="E11" s="11">
        <f>E12+E18+E21+E42+E51</f>
        <v>5350700</v>
      </c>
      <c r="F11" s="11">
        <f>F12+F18+F21+F42+F51</f>
        <v>3341700</v>
      </c>
      <c r="G11" s="11">
        <f>G12+G18+G21+G42+G51</f>
        <v>3310693</v>
      </c>
      <c r="H11" s="11">
        <f>H12+H18+H21+H42+H51</f>
        <v>3310693</v>
      </c>
      <c r="I11" s="11">
        <f>I12+I18+I21+I42+I51</f>
        <v>1812861</v>
      </c>
      <c r="J11" s="11">
        <f>H11-I11</f>
        <v>1497832</v>
      </c>
      <c r="K11" s="11">
        <f>K12+K18+K21+K42+K51</f>
        <v>1685322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950800</v>
      </c>
      <c r="E12" s="11">
        <f>E13+E16</f>
        <v>995800</v>
      </c>
      <c r="F12" s="11">
        <f>F13+F16</f>
        <v>552000</v>
      </c>
      <c r="G12" s="11">
        <f>G13+G16</f>
        <v>520993</v>
      </c>
      <c r="H12" s="11">
        <f>H13+H16</f>
        <v>520993</v>
      </c>
      <c r="I12" s="11">
        <f>I13+I16</f>
        <v>385166</v>
      </c>
      <c r="J12" s="11">
        <f>H12-I12</f>
        <v>135827</v>
      </c>
      <c r="K12" s="11">
        <f>K13+K16</f>
        <v>410945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950800</v>
      </c>
      <c r="E13" s="11">
        <f>E14</f>
        <v>950800</v>
      </c>
      <c r="F13" s="11">
        <f>F14</f>
        <v>522000</v>
      </c>
      <c r="G13" s="11">
        <f>G14</f>
        <v>520993</v>
      </c>
      <c r="H13" s="11">
        <f>H14</f>
        <v>520993</v>
      </c>
      <c r="I13" s="11">
        <f>I14</f>
        <v>385166</v>
      </c>
      <c r="J13" s="11">
        <f>H13-I13</f>
        <v>135827</v>
      </c>
      <c r="K13" s="11">
        <f>K14</f>
        <v>410945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950800</v>
      </c>
      <c r="E14" s="11">
        <f>E15</f>
        <v>950800</v>
      </c>
      <c r="F14" s="11">
        <f>F15</f>
        <v>522000</v>
      </c>
      <c r="G14" s="11">
        <f>G15</f>
        <v>520993</v>
      </c>
      <c r="H14" s="11">
        <f>H15</f>
        <v>520993</v>
      </c>
      <c r="I14" s="11">
        <f>I15</f>
        <v>385166</v>
      </c>
      <c r="J14" s="11">
        <f>H14-I14</f>
        <v>135827</v>
      </c>
      <c r="K14" s="11">
        <f>K15</f>
        <v>410945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950800</v>
      </c>
      <c r="E15" s="11">
        <v>950800</v>
      </c>
      <c r="F15" s="11">
        <v>522000</v>
      </c>
      <c r="G15" s="11">
        <v>520993</v>
      </c>
      <c r="H15" s="11">
        <v>520993</v>
      </c>
      <c r="I15" s="11">
        <v>385166</v>
      </c>
      <c r="J15" s="11">
        <f>H15-I15</f>
        <v>135827</v>
      </c>
      <c r="K15" s="11">
        <v>410945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45000</v>
      </c>
      <c r="F16" s="11">
        <f>F17</f>
        <v>30000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45000</v>
      </c>
      <c r="F17" s="11">
        <v>30000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67000</v>
      </c>
      <c r="E18" s="11">
        <f>+E19</f>
        <v>67000</v>
      </c>
      <c r="F18" s="11">
        <f>+F19</f>
        <v>23000</v>
      </c>
      <c r="G18" s="11">
        <f>+G19</f>
        <v>23000</v>
      </c>
      <c r="H18" s="11">
        <f>+H19</f>
        <v>23000</v>
      </c>
      <c r="I18" s="11">
        <f>+I19</f>
        <v>14129</v>
      </c>
      <c r="J18" s="11">
        <f>H18-I18</f>
        <v>8871</v>
      </c>
      <c r="K18" s="11">
        <f>+K19</f>
        <v>14718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67000</v>
      </c>
      <c r="E19" s="11">
        <f>+E20</f>
        <v>67000</v>
      </c>
      <c r="F19" s="11">
        <f>+F20</f>
        <v>23000</v>
      </c>
      <c r="G19" s="11">
        <f>+G20</f>
        <v>23000</v>
      </c>
      <c r="H19" s="11">
        <f>+H20</f>
        <v>23000</v>
      </c>
      <c r="I19" s="11">
        <f>+I20</f>
        <v>14129</v>
      </c>
      <c r="J19" s="11">
        <f>H19-I19</f>
        <v>8871</v>
      </c>
      <c r="K19" s="11">
        <f>+K20</f>
        <v>14718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67000</v>
      </c>
      <c r="E20" s="11">
        <v>67000</v>
      </c>
      <c r="F20" s="11">
        <v>23000</v>
      </c>
      <c r="G20" s="11">
        <v>23000</v>
      </c>
      <c r="H20" s="11">
        <v>23000</v>
      </c>
      <c r="I20" s="11">
        <v>14129</v>
      </c>
      <c r="J20" s="11">
        <f>H20-I20</f>
        <v>8871</v>
      </c>
      <c r="K20" s="11">
        <v>14718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D22+D29+D37</f>
        <v>2669500</v>
      </c>
      <c r="E21" s="11">
        <f>E22+E29+E37</f>
        <v>2669500</v>
      </c>
      <c r="F21" s="11">
        <f>F22+F29+F37</f>
        <v>1411000</v>
      </c>
      <c r="G21" s="11">
        <f>G22+G29+G37</f>
        <v>1411000</v>
      </c>
      <c r="H21" s="11">
        <f>H22+H29+H37</f>
        <v>1411000</v>
      </c>
      <c r="I21" s="11">
        <f>I22+I29+I37</f>
        <v>1181955</v>
      </c>
      <c r="J21" s="11">
        <f>H21-I21</f>
        <v>229045</v>
      </c>
      <c r="K21" s="11">
        <f>K22+K29+K37</f>
        <v>1191639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D23+D26+D28</f>
        <v>1570000</v>
      </c>
      <c r="E22" s="11">
        <f>E23+E26+E28</f>
        <v>1570000</v>
      </c>
      <c r="F22" s="11">
        <f>F23+F26+F28</f>
        <v>859000</v>
      </c>
      <c r="G22" s="11">
        <f>G23+G26+G28</f>
        <v>859000</v>
      </c>
      <c r="H22" s="11">
        <f>H23+H26+H28</f>
        <v>859000</v>
      </c>
      <c r="I22" s="11">
        <f>I23+I26+I28</f>
        <v>746519</v>
      </c>
      <c r="J22" s="11">
        <f>H22-I22</f>
        <v>112481</v>
      </c>
      <c r="K22" s="11">
        <f>K23+K26+K28</f>
        <v>743430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742000</v>
      </c>
      <c r="E23" s="11">
        <f>E24+E25</f>
        <v>742000</v>
      </c>
      <c r="F23" s="11">
        <f>F24+F25</f>
        <v>389000</v>
      </c>
      <c r="G23" s="11">
        <f>G24+G25</f>
        <v>389000</v>
      </c>
      <c r="H23" s="11">
        <f>H24+H25</f>
        <v>389000</v>
      </c>
      <c r="I23" s="11">
        <f>I24+I25</f>
        <v>357012</v>
      </c>
      <c r="J23" s="11">
        <f>H23-I23</f>
        <v>31988</v>
      </c>
      <c r="K23" s="11">
        <f>K24+K25</f>
        <v>338475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319000</v>
      </c>
      <c r="E24" s="11">
        <v>319000</v>
      </c>
      <c r="F24" s="11">
        <v>192000</v>
      </c>
      <c r="G24" s="11">
        <v>192000</v>
      </c>
      <c r="H24" s="11">
        <v>192000</v>
      </c>
      <c r="I24" s="11">
        <v>168103</v>
      </c>
      <c r="J24" s="11">
        <f>H24-I24</f>
        <v>23897</v>
      </c>
      <c r="K24" s="11">
        <v>141404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423000</v>
      </c>
      <c r="E25" s="11">
        <v>423000</v>
      </c>
      <c r="F25" s="11">
        <v>197000</v>
      </c>
      <c r="G25" s="11">
        <v>197000</v>
      </c>
      <c r="H25" s="11">
        <v>197000</v>
      </c>
      <c r="I25" s="11">
        <v>188909</v>
      </c>
      <c r="J25" s="11">
        <f>H25-I25</f>
        <v>8091</v>
      </c>
      <c r="K25" s="11">
        <v>197071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813000</v>
      </c>
      <c r="E26" s="11">
        <f>E27</f>
        <v>813000</v>
      </c>
      <c r="F26" s="11">
        <f>F27</f>
        <v>455000</v>
      </c>
      <c r="G26" s="11">
        <f>G27</f>
        <v>455000</v>
      </c>
      <c r="H26" s="11">
        <f>H27</f>
        <v>455000</v>
      </c>
      <c r="I26" s="11">
        <f>I27</f>
        <v>384257</v>
      </c>
      <c r="J26" s="11">
        <f>H26-I26</f>
        <v>70743</v>
      </c>
      <c r="K26" s="11">
        <f>K27</f>
        <v>399705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813000</v>
      </c>
      <c r="E27" s="11">
        <v>813000</v>
      </c>
      <c r="F27" s="11">
        <v>455000</v>
      </c>
      <c r="G27" s="11">
        <v>455000</v>
      </c>
      <c r="H27" s="11">
        <v>455000</v>
      </c>
      <c r="I27" s="11">
        <v>384257</v>
      </c>
      <c r="J27" s="11">
        <f>H27-I27</f>
        <v>70743</v>
      </c>
      <c r="K27" s="11">
        <v>399705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15000</v>
      </c>
      <c r="E28" s="11">
        <v>15000</v>
      </c>
      <c r="F28" s="11">
        <v>15000</v>
      </c>
      <c r="G28" s="11">
        <v>15000</v>
      </c>
      <c r="H28" s="11">
        <v>15000</v>
      </c>
      <c r="I28" s="11">
        <v>5250</v>
      </c>
      <c r="J28" s="11">
        <f>H28-I28</f>
        <v>9750</v>
      </c>
      <c r="K28" s="11">
        <v>5250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D30+D33+D35+D36</f>
        <v>207500</v>
      </c>
      <c r="E29" s="11">
        <f>E30+E33+E35+E36</f>
        <v>207500</v>
      </c>
      <c r="F29" s="11">
        <f>F30+F33+F35+F36</f>
        <v>121000</v>
      </c>
      <c r="G29" s="11">
        <f>G30+G33+G35+G36</f>
        <v>121000</v>
      </c>
      <c r="H29" s="11">
        <f>H30+H33+H35+H36</f>
        <v>121000</v>
      </c>
      <c r="I29" s="11">
        <f>I30+I33+I35+I36</f>
        <v>41913</v>
      </c>
      <c r="J29" s="11">
        <f>H29-I29</f>
        <v>79087</v>
      </c>
      <c r="K29" s="11">
        <f>K30+K33+K35+K36</f>
        <v>43676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</f>
        <v>77000</v>
      </c>
      <c r="E30" s="11">
        <f>E31+E32</f>
        <v>77000</v>
      </c>
      <c r="F30" s="11">
        <f>F31+F32</f>
        <v>60000</v>
      </c>
      <c r="G30" s="11">
        <f>G31+G32</f>
        <v>60000</v>
      </c>
      <c r="H30" s="11">
        <f>H31+H32</f>
        <v>60000</v>
      </c>
      <c r="I30" s="11">
        <f>I31+I32</f>
        <v>1913</v>
      </c>
      <c r="J30" s="11">
        <f>H30-I30</f>
        <v>58087</v>
      </c>
      <c r="K30" s="11">
        <f>K31+K32</f>
        <v>3676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38000</v>
      </c>
      <c r="E31" s="11">
        <v>38000</v>
      </c>
      <c r="F31" s="11">
        <v>21000</v>
      </c>
      <c r="G31" s="11">
        <v>21000</v>
      </c>
      <c r="H31" s="11">
        <v>21000</v>
      </c>
      <c r="I31" s="11">
        <v>1913</v>
      </c>
      <c r="J31" s="11">
        <f>H31-I31</f>
        <v>19087</v>
      </c>
      <c r="K31" s="11">
        <v>3676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39000</v>
      </c>
      <c r="E32" s="11">
        <v>39000</v>
      </c>
      <c r="F32" s="11">
        <v>39000</v>
      </c>
      <c r="G32" s="11">
        <v>39000</v>
      </c>
      <c r="H32" s="11">
        <v>39000</v>
      </c>
      <c r="I32" s="11">
        <v>0</v>
      </c>
      <c r="J32" s="11">
        <f>H32-I32</f>
        <v>39000</v>
      </c>
      <c r="K32" s="11">
        <v>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</f>
        <v>50500</v>
      </c>
      <c r="E33" s="11">
        <f>E34</f>
        <v>50500</v>
      </c>
      <c r="F33" s="11">
        <f>F34</f>
        <v>1000</v>
      </c>
      <c r="G33" s="11">
        <f>G34</f>
        <v>1000</v>
      </c>
      <c r="H33" s="11">
        <f>H34</f>
        <v>1000</v>
      </c>
      <c r="I33" s="11">
        <f>I34</f>
        <v>0</v>
      </c>
      <c r="J33" s="11">
        <f>H33-I33</f>
        <v>1000</v>
      </c>
      <c r="K33" s="11">
        <f>K34</f>
        <v>0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50500</v>
      </c>
      <c r="E34" s="11">
        <v>50500</v>
      </c>
      <c r="F34" s="11">
        <v>1000</v>
      </c>
      <c r="G34" s="11">
        <v>1000</v>
      </c>
      <c r="H34" s="11">
        <v>1000</v>
      </c>
      <c r="I34" s="11">
        <v>0</v>
      </c>
      <c r="J34" s="11">
        <f>H34-I34</f>
        <v>1000</v>
      </c>
      <c r="K34" s="11"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20000</v>
      </c>
      <c r="E35" s="11">
        <v>20000</v>
      </c>
      <c r="F35" s="11">
        <v>10000</v>
      </c>
      <c r="G35" s="11">
        <v>10000</v>
      </c>
      <c r="H35" s="11">
        <v>10000</v>
      </c>
      <c r="I35" s="11">
        <v>0</v>
      </c>
      <c r="J35" s="11">
        <f>H35-I35</f>
        <v>10000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60000</v>
      </c>
      <c r="E36" s="11">
        <v>60000</v>
      </c>
      <c r="F36" s="11">
        <v>50000</v>
      </c>
      <c r="G36" s="11">
        <v>50000</v>
      </c>
      <c r="H36" s="11">
        <v>50000</v>
      </c>
      <c r="I36" s="11">
        <v>40000</v>
      </c>
      <c r="J36" s="11">
        <f>H36-I36</f>
        <v>10000</v>
      </c>
      <c r="K36" s="11">
        <v>40000</v>
      </c>
    </row>
    <row r="37" spans="1:11" s="6" customFormat="1" ht="33" x14ac:dyDescent="0.25">
      <c r="A37" s="10" t="s">
        <v>98</v>
      </c>
      <c r="B37" s="10" t="s">
        <v>99</v>
      </c>
      <c r="C37" s="10" t="s">
        <v>100</v>
      </c>
      <c r="D37" s="11">
        <f>+D38+D40</f>
        <v>892000</v>
      </c>
      <c r="E37" s="11">
        <f>+E38+E40</f>
        <v>892000</v>
      </c>
      <c r="F37" s="11">
        <f>+F38+F40</f>
        <v>431000</v>
      </c>
      <c r="G37" s="11">
        <f>+G38+G40</f>
        <v>431000</v>
      </c>
      <c r="H37" s="11">
        <f>+H38+H40</f>
        <v>431000</v>
      </c>
      <c r="I37" s="11">
        <f>+I38+I40</f>
        <v>393523</v>
      </c>
      <c r="J37" s="11">
        <f>H37-I37</f>
        <v>37477</v>
      </c>
      <c r="K37" s="11">
        <f>+K38+K40</f>
        <v>404533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855000</v>
      </c>
      <c r="E38" s="11">
        <f>E39</f>
        <v>855000</v>
      </c>
      <c r="F38" s="11">
        <f>F39</f>
        <v>422000</v>
      </c>
      <c r="G38" s="11">
        <f>G39</f>
        <v>422000</v>
      </c>
      <c r="H38" s="11">
        <f>H39</f>
        <v>422000</v>
      </c>
      <c r="I38" s="11">
        <f>I39</f>
        <v>388707</v>
      </c>
      <c r="J38" s="11">
        <f>H38-I38</f>
        <v>33293</v>
      </c>
      <c r="K38" s="11">
        <f>K39</f>
        <v>399717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855000</v>
      </c>
      <c r="E39" s="11">
        <v>855000</v>
      </c>
      <c r="F39" s="11">
        <v>422000</v>
      </c>
      <c r="G39" s="11">
        <v>422000</v>
      </c>
      <c r="H39" s="11">
        <v>422000</v>
      </c>
      <c r="I39" s="11">
        <v>388707</v>
      </c>
      <c r="J39" s="11">
        <f>H39-I39</f>
        <v>33293</v>
      </c>
      <c r="K39" s="11">
        <v>399717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37000</v>
      </c>
      <c r="E40" s="11">
        <f>E41</f>
        <v>37000</v>
      </c>
      <c r="F40" s="11">
        <f>F41</f>
        <v>9000</v>
      </c>
      <c r="G40" s="11">
        <f>G41</f>
        <v>9000</v>
      </c>
      <c r="H40" s="11">
        <f>H41</f>
        <v>9000</v>
      </c>
      <c r="I40" s="11">
        <f>I41</f>
        <v>4816</v>
      </c>
      <c r="J40" s="11">
        <f>H40-I40</f>
        <v>4184</v>
      </c>
      <c r="K40" s="11">
        <f>K41</f>
        <v>4816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37000</v>
      </c>
      <c r="E41" s="11">
        <v>37000</v>
      </c>
      <c r="F41" s="11">
        <v>9000</v>
      </c>
      <c r="G41" s="11">
        <v>9000</v>
      </c>
      <c r="H41" s="11">
        <v>9000</v>
      </c>
      <c r="I41" s="11">
        <v>4816</v>
      </c>
      <c r="J41" s="11">
        <f>H41-I41</f>
        <v>4184</v>
      </c>
      <c r="K41" s="11">
        <v>4816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D43+D47</f>
        <v>466000</v>
      </c>
      <c r="E42" s="11">
        <f>E43+E47</f>
        <v>466000</v>
      </c>
      <c r="F42" s="11">
        <f>F43+F47</f>
        <v>339000</v>
      </c>
      <c r="G42" s="11">
        <f>G43+G47</f>
        <v>339000</v>
      </c>
      <c r="H42" s="11">
        <f>H43+H47</f>
        <v>339000</v>
      </c>
      <c r="I42" s="11">
        <f>I43+I47</f>
        <v>149374</v>
      </c>
      <c r="J42" s="11">
        <f>H42-I42</f>
        <v>189626</v>
      </c>
      <c r="K42" s="11">
        <f>K43+K47</f>
        <v>41780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</f>
        <v>449000</v>
      </c>
      <c r="E43" s="11">
        <f>+E44+E46</f>
        <v>449000</v>
      </c>
      <c r="F43" s="11">
        <f>+F44+F46</f>
        <v>327000</v>
      </c>
      <c r="G43" s="11">
        <f>+G44+G46</f>
        <v>327000</v>
      </c>
      <c r="H43" s="11">
        <f>+H44+H46</f>
        <v>327000</v>
      </c>
      <c r="I43" s="11">
        <f>+I44+I46</f>
        <v>149017</v>
      </c>
      <c r="J43" s="11">
        <f>H43-I43</f>
        <v>177983</v>
      </c>
      <c r="K43" s="11">
        <f>+K44+K46</f>
        <v>41423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202000</v>
      </c>
      <c r="E44" s="11">
        <f>E45</f>
        <v>202000</v>
      </c>
      <c r="F44" s="11">
        <f>F45</f>
        <v>202000</v>
      </c>
      <c r="G44" s="11">
        <f>G45</f>
        <v>202000</v>
      </c>
      <c r="H44" s="11">
        <f>H45</f>
        <v>202000</v>
      </c>
      <c r="I44" s="11">
        <f>I45</f>
        <v>114067</v>
      </c>
      <c r="J44" s="11">
        <f>H44-I44</f>
        <v>87933</v>
      </c>
      <c r="K44" s="11">
        <f>K45</f>
        <v>9247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202000</v>
      </c>
      <c r="E45" s="11">
        <v>202000</v>
      </c>
      <c r="F45" s="11">
        <v>202000</v>
      </c>
      <c r="G45" s="11">
        <v>202000</v>
      </c>
      <c r="H45" s="11">
        <v>202000</v>
      </c>
      <c r="I45" s="11">
        <v>114067</v>
      </c>
      <c r="J45" s="11">
        <f>H45-I45</f>
        <v>87933</v>
      </c>
      <c r="K45" s="11">
        <v>9247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247000</v>
      </c>
      <c r="E46" s="11">
        <v>247000</v>
      </c>
      <c r="F46" s="11">
        <v>125000</v>
      </c>
      <c r="G46" s="11">
        <v>125000</v>
      </c>
      <c r="H46" s="11">
        <v>125000</v>
      </c>
      <c r="I46" s="11">
        <v>34950</v>
      </c>
      <c r="J46" s="11">
        <f>H46-I46</f>
        <v>90050</v>
      </c>
      <c r="K46" s="11">
        <v>32176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+D48+D50</f>
        <v>17000</v>
      </c>
      <c r="E47" s="11">
        <f>+E48+E50</f>
        <v>17000</v>
      </c>
      <c r="F47" s="11">
        <f>+F48+F50</f>
        <v>12000</v>
      </c>
      <c r="G47" s="11">
        <f>+G48+G50</f>
        <v>12000</v>
      </c>
      <c r="H47" s="11">
        <f>+H48+H50</f>
        <v>12000</v>
      </c>
      <c r="I47" s="11">
        <f>+I48+I50</f>
        <v>357</v>
      </c>
      <c r="J47" s="11">
        <f>H47-I47</f>
        <v>11643</v>
      </c>
      <c r="K47" s="11">
        <f>+K48+K50</f>
        <v>357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12000</v>
      </c>
      <c r="E48" s="11">
        <f>E49</f>
        <v>12000</v>
      </c>
      <c r="F48" s="11">
        <f>F49</f>
        <v>7000</v>
      </c>
      <c r="G48" s="11">
        <f>G49</f>
        <v>7000</v>
      </c>
      <c r="H48" s="11">
        <f>H49</f>
        <v>7000</v>
      </c>
      <c r="I48" s="11">
        <f>I49</f>
        <v>357</v>
      </c>
      <c r="J48" s="11">
        <f>H48-I48</f>
        <v>6643</v>
      </c>
      <c r="K48" s="11">
        <f>K49</f>
        <v>357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12000</v>
      </c>
      <c r="E49" s="11">
        <v>12000</v>
      </c>
      <c r="F49" s="11">
        <v>7000</v>
      </c>
      <c r="G49" s="11">
        <v>7000</v>
      </c>
      <c r="H49" s="11">
        <v>7000</v>
      </c>
      <c r="I49" s="11">
        <v>357</v>
      </c>
      <c r="J49" s="11">
        <f>H49-I49</f>
        <v>6643</v>
      </c>
      <c r="K49" s="11">
        <v>357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5000</v>
      </c>
      <c r="E50" s="11">
        <v>5000</v>
      </c>
      <c r="F50" s="11">
        <v>5000</v>
      </c>
      <c r="G50" s="11">
        <v>5000</v>
      </c>
      <c r="H50" s="11">
        <v>5000</v>
      </c>
      <c r="I50" s="11">
        <v>0</v>
      </c>
      <c r="J50" s="11">
        <f>H50-I50</f>
        <v>5000</v>
      </c>
      <c r="K50" s="11">
        <v>0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1152400</v>
      </c>
      <c r="E51" s="11">
        <f>+E52</f>
        <v>1152400</v>
      </c>
      <c r="F51" s="11">
        <f>+F52</f>
        <v>1016700</v>
      </c>
      <c r="G51" s="11">
        <f>+G52</f>
        <v>1016700</v>
      </c>
      <c r="H51" s="11">
        <f>+H52</f>
        <v>1016700</v>
      </c>
      <c r="I51" s="11">
        <f>+I52</f>
        <v>82237</v>
      </c>
      <c r="J51" s="11">
        <f>H51-I51</f>
        <v>934463</v>
      </c>
      <c r="K51" s="11">
        <f>+K52</f>
        <v>26240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D53</f>
        <v>1152400</v>
      </c>
      <c r="E52" s="11">
        <f>E53</f>
        <v>1152400</v>
      </c>
      <c r="F52" s="11">
        <f>F53</f>
        <v>1016700</v>
      </c>
      <c r="G52" s="11">
        <f>G53</f>
        <v>1016700</v>
      </c>
      <c r="H52" s="11">
        <f>H53</f>
        <v>1016700</v>
      </c>
      <c r="I52" s="11">
        <f>I53</f>
        <v>82237</v>
      </c>
      <c r="J52" s="11">
        <f>H52-I52</f>
        <v>934463</v>
      </c>
      <c r="K52" s="11">
        <f>K53</f>
        <v>26240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D54</f>
        <v>1152400</v>
      </c>
      <c r="E53" s="11">
        <f>E54</f>
        <v>1152400</v>
      </c>
      <c r="F53" s="11">
        <f>F54</f>
        <v>1016700</v>
      </c>
      <c r="G53" s="11">
        <f>G54</f>
        <v>1016700</v>
      </c>
      <c r="H53" s="11">
        <f>H54</f>
        <v>1016700</v>
      </c>
      <c r="I53" s="11">
        <f>I54</f>
        <v>82237</v>
      </c>
      <c r="J53" s="11">
        <f>H53-I53</f>
        <v>934463</v>
      </c>
      <c r="K53" s="11">
        <f>K54</f>
        <v>26240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>
        <v>1152400</v>
      </c>
      <c r="E54" s="11">
        <v>1152400</v>
      </c>
      <c r="F54" s="11">
        <v>1016700</v>
      </c>
      <c r="G54" s="11">
        <v>1016700</v>
      </c>
      <c r="H54" s="11">
        <v>1016700</v>
      </c>
      <c r="I54" s="11">
        <v>82237</v>
      </c>
      <c r="J54" s="11">
        <f>H54-I54</f>
        <v>934463</v>
      </c>
      <c r="K54" s="11">
        <v>26240</v>
      </c>
    </row>
    <row r="55" spans="1:12" s="6" customFormat="1" x14ac:dyDescent="0.25">
      <c r="A55" s="10" t="s">
        <v>152</v>
      </c>
      <c r="B55" s="10" t="s">
        <v>153</v>
      </c>
      <c r="C55" s="10" t="s">
        <v>154</v>
      </c>
      <c r="D55" s="11">
        <v>0</v>
      </c>
      <c r="E55" s="11">
        <v>-956700</v>
      </c>
      <c r="F55" s="11">
        <v>-956700</v>
      </c>
      <c r="G55" s="11">
        <v>0</v>
      </c>
      <c r="H55" s="11">
        <v>0</v>
      </c>
      <c r="I55" s="11">
        <v>358826</v>
      </c>
      <c r="J55" s="11">
        <f>H55-I55</f>
        <v>-358826</v>
      </c>
      <c r="K55" s="11">
        <v>0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358826</v>
      </c>
      <c r="J56" s="11">
        <f>H56-I56</f>
        <v>-358826</v>
      </c>
      <c r="K56" s="11">
        <v>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307366</v>
      </c>
      <c r="J57" s="11">
        <f>H57-I57</f>
        <v>-307366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51460</v>
      </c>
      <c r="J58" s="11">
        <f>H58-I58</f>
        <v>-51460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-956700</v>
      </c>
      <c r="F59" s="11">
        <v>-956700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-956700</v>
      </c>
      <c r="F60" s="11">
        <v>-956700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170</v>
      </c>
      <c r="B62" s="13"/>
      <c r="C62" s="13"/>
      <c r="D62" s="13"/>
      <c r="E62" s="13" t="s">
        <v>172</v>
      </c>
      <c r="F62" s="13"/>
      <c r="G62" s="13"/>
      <c r="H62" s="13"/>
      <c r="I62" s="13" t="s">
        <v>173</v>
      </c>
      <c r="J62" s="13"/>
      <c r="K62" s="13"/>
      <c r="L62" s="13"/>
    </row>
    <row r="63" spans="1:12" x14ac:dyDescent="0.25">
      <c r="A63" s="3" t="s">
        <v>171</v>
      </c>
      <c r="B63" s="3"/>
      <c r="C63" s="3"/>
      <c r="D63" s="3"/>
      <c r="E63" s="3" t="s">
        <v>172</v>
      </c>
      <c r="F63" s="3"/>
      <c r="G63" s="3"/>
      <c r="H63" s="3"/>
      <c r="I63" s="3" t="s">
        <v>174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H8:H9"/>
    <mergeCell ref="I8:I9"/>
    <mergeCell ref="J8:J9"/>
    <mergeCell ref="K8:K9"/>
    <mergeCell ref="A62:D62"/>
    <mergeCell ref="A63:D63"/>
    <mergeCell ref="E62:H62"/>
    <mergeCell ref="E63:H63"/>
    <mergeCell ref="I62:L62"/>
    <mergeCell ref="I63:L6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2017-07-26T10:11:00Z</dcterms:created>
  <dcterms:modified xsi:type="dcterms:W3CDTF">2017-07-26T10:11:02Z</dcterms:modified>
</cp:coreProperties>
</file>