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7" i="1" l="1"/>
  <c r="E44" i="1" s="1"/>
  <c r="E72" i="1" s="1"/>
  <c r="F17" i="1"/>
  <c r="E30" i="1"/>
  <c r="F30" i="1"/>
  <c r="E39" i="1"/>
  <c r="F39" i="1"/>
  <c r="E43" i="1"/>
  <c r="F43" i="1"/>
  <c r="F44" i="1" s="1"/>
  <c r="F72" i="1" s="1"/>
  <c r="E51" i="1"/>
  <c r="F51" i="1"/>
  <c r="E70" i="1"/>
  <c r="E71" i="1" s="1"/>
  <c r="F70" i="1"/>
  <c r="F71" i="1"/>
  <c r="E79" i="1"/>
  <c r="F79" i="1"/>
</calcChain>
</file>

<file path=xl/sharedStrings.xml><?xml version="1.0" encoding="utf-8"?>
<sst xmlns="http://schemas.openxmlformats.org/spreadsheetml/2006/main" count="308" uniqueCount="191">
  <si>
    <t>NR................/...........2017</t>
  </si>
  <si>
    <t>Biroul contabilitate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</si>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</sst>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12760</v>
      </c>
      <c r="F9" s="10">
        <v>12376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386647</v>
      </c>
      <c r="F10" s="10">
        <v>368505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12386097</v>
      </c>
      <c r="F11" s="10">
        <v>12663435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20017</v>
      </c>
      <c r="F15" s="10">
        <v>196079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12805521</v>
      </c>
      <c r="F17" s="10">
        <f>F9+F10+F11+F12+F13+F15</f>
        <v>13240395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546583</v>
      </c>
      <c r="F19" s="10">
        <v>609635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1177822</v>
      </c>
      <c r="F21" s="10">
        <v>1371901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1229635</v>
      </c>
      <c r="F25" s="10">
        <v>1563130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1229635</v>
      </c>
      <c r="F26" s="10">
        <v>1563130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352598</v>
      </c>
      <c r="F27" s="10">
        <v>352598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2760055</v>
      </c>
      <c r="F30" s="10">
        <f>F21+F25+F27+F29</f>
        <v>3287629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100092</v>
      </c>
      <c r="F33" s="10">
        <v>22443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50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3283</v>
      </c>
      <c r="F36" s="10">
        <v>3283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103425</v>
      </c>
      <c r="F39" s="10">
        <f>F33+F34+F36+F37</f>
        <v>25726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3410063</v>
      </c>
      <c r="F43" s="10">
        <f>F19+F30+F31+F39+F40+F41+F42</f>
        <v>3922990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16215584</v>
      </c>
      <c r="F44" s="10">
        <f>F17+F43</f>
        <v>17163385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25105</v>
      </c>
      <c r="F50" s="10">
        <v>25105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25105</v>
      </c>
      <c r="F51" s="10">
        <f>F47+F49+F50</f>
        <v>25105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1294816</v>
      </c>
      <c r="F53" s="10">
        <v>1584307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116994</v>
      </c>
      <c r="F55" s="10">
        <v>193890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123963</v>
      </c>
      <c r="F57" s="10">
        <v>136255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46295</v>
      </c>
      <c r="F59" s="10">
        <v>54137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81098</v>
      </c>
      <c r="F65" s="10">
        <v>98844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585</v>
      </c>
      <c r="F66" s="10">
        <v>585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1500462</v>
      </c>
      <c r="F70" s="10">
        <f>F53+F57+F61+F63+F64+F65+F66+F68+F69</f>
        <v>1819991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1525567</v>
      </c>
      <c r="F71" s="10">
        <f>F51+F70</f>
        <v>1845096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14690017</v>
      </c>
      <c r="F72" s="10">
        <f>F44-F71</f>
        <v>15318289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7453927</v>
      </c>
      <c r="F74" s="10">
        <v>10145137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6466450</v>
      </c>
      <c r="F75" s="10">
        <v>7593894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769640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2420742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14690017</v>
      </c>
      <c r="F79" s="10">
        <f>F74+F75-F76+F77-F78</f>
        <v>15318289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2018-03-01T09:13:04Z</dcterms:created>
  <dcterms:modified xsi:type="dcterms:W3CDTF">2018-03-01T09:13:05Z</dcterms:modified>
</cp:coreProperties>
</file>